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тмц!$A$1:$AI$72</definedName>
  </definedNames>
  <calcPr calcId="145621"/>
</workbook>
</file>

<file path=xl/calcChain.xml><?xml version="1.0" encoding="utf-8"?>
<calcChain xmlns="http://schemas.openxmlformats.org/spreadsheetml/2006/main">
  <c r="Y56" i="4" l="1"/>
  <c r="Y55" i="4"/>
  <c r="Y54" i="4"/>
  <c r="Y53" i="4"/>
  <c r="Y52" i="4"/>
  <c r="Y51" i="4"/>
  <c r="Y50" i="4"/>
  <c r="Y49" i="4"/>
  <c r="AH52" i="4"/>
  <c r="AF52" i="4"/>
  <c r="Y47" i="4"/>
  <c r="Y46" i="4"/>
  <c r="Y45" i="4"/>
  <c r="Y44" i="4"/>
  <c r="Y43" i="4"/>
  <c r="Y41" i="4"/>
  <c r="Y40" i="4"/>
  <c r="Y39" i="4"/>
  <c r="Y38" i="4"/>
  <c r="Y37" i="4"/>
  <c r="Y35" i="4"/>
  <c r="Y34" i="4"/>
  <c r="Y33" i="4"/>
  <c r="Y32" i="4"/>
  <c r="Y31" i="4"/>
  <c r="Y30" i="4"/>
  <c r="Y29" i="4"/>
  <c r="Y28" i="4"/>
  <c r="Y27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AH46" i="4"/>
  <c r="AH45" i="4"/>
  <c r="AH44" i="4"/>
  <c r="AH43" i="4"/>
  <c r="AH40" i="4"/>
  <c r="AH39" i="4"/>
  <c r="AH38" i="4"/>
  <c r="AH37" i="4"/>
  <c r="AH34" i="4"/>
  <c r="AH33" i="4"/>
  <c r="AH32" i="4"/>
  <c r="AH31" i="4"/>
  <c r="AH30" i="4"/>
  <c r="AH29" i="4"/>
  <c r="AH28" i="4"/>
  <c r="AH27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F46" i="4"/>
  <c r="AF45" i="4"/>
  <c r="AF44" i="4"/>
  <c r="AF43" i="4"/>
  <c r="AF40" i="4"/>
  <c r="AF39" i="4"/>
  <c r="AF38" i="4"/>
  <c r="AF37" i="4"/>
  <c r="AF34" i="4"/>
  <c r="AF33" i="4"/>
  <c r="AF32" i="4"/>
  <c r="AF31" i="4"/>
  <c r="AF30" i="4"/>
  <c r="AF29" i="4"/>
  <c r="AF28" i="4"/>
  <c r="AF27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H49" i="4" l="1"/>
  <c r="AH50" i="4"/>
  <c r="AH51" i="4"/>
  <c r="AH53" i="4"/>
  <c r="AH54" i="4"/>
  <c r="AF49" i="4"/>
  <c r="AF50" i="4"/>
  <c r="AF51" i="4"/>
  <c r="AF53" i="4"/>
  <c r="AF54" i="4"/>
  <c r="K56" i="4"/>
  <c r="AH56" i="4" l="1"/>
  <c r="AF56" i="4"/>
</calcChain>
</file>

<file path=xl/sharedStrings.xml><?xml version="1.0" encoding="utf-8"?>
<sst xmlns="http://schemas.openxmlformats.org/spreadsheetml/2006/main" count="396" uniqueCount="161">
  <si>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</si>
  <si>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</si>
  <si>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</si>
  <si>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</si>
  <si>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</si>
  <si>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</si>
  <si>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</si>
  <si>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</si>
  <si>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</si>
  <si>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</si>
  <si>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</si>
  <si>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</si>
  <si>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</si>
  <si>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</si>
  <si>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</si>
  <si>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</si>
  <si>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</si>
  <si>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</si>
  <si>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</si>
  <si>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</si>
  <si>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</si>
  <si>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</si>
  <si>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</si>
  <si>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</si>
  <si>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</si>
  <si>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</si>
  <si>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</si>
  <si>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</si>
  <si>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</si>
  <si>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</si>
  <si>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</si>
  <si>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</si>
  <si>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</si>
  <si>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</si>
  <si>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</si>
  <si>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</si>
  <si>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</si>
  <si>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</si>
  <si>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</si>
  <si>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</si>
  <si>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</si>
  <si>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</si>
  <si>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</si>
  <si>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</si>
  <si>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</si>
  <si>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</si>
  <si>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</si>
  <si>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</si>
  <si>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</si>
  <si>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</si>
  <si>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Лот №1: Муфты свертные, муфты ремонтные.</t>
  </si>
  <si>
    <t>24.20.40.000</t>
  </si>
  <si>
    <t>24.20.3</t>
  </si>
  <si>
    <t>ОД000001</t>
  </si>
  <si>
    <t>Муфта свертная DN100</t>
  </si>
  <si>
    <t>Опросный лист</t>
  </si>
  <si>
    <t>шт</t>
  </si>
  <si>
    <t>АО "Тамбовские коммунальные системы"</t>
  </si>
  <si>
    <t>392000, г. Тамбов, ул. Тулиновская, 2</t>
  </si>
  <si>
    <t>ОД000003</t>
  </si>
  <si>
    <t>Муфта свертная DN200</t>
  </si>
  <si>
    <t>ОД000004</t>
  </si>
  <si>
    <t xml:space="preserve">Муфта свертная DN150 </t>
  </si>
  <si>
    <t>23.65.12.121</t>
  </si>
  <si>
    <t>46.74.2</t>
  </si>
  <si>
    <t>ОД000046</t>
  </si>
  <si>
    <t>Муфта ремонтная МРН 125</t>
  </si>
  <si>
    <t>ОД000063</t>
  </si>
  <si>
    <t>Муфта свертная DN250</t>
  </si>
  <si>
    <t>ОД000065</t>
  </si>
  <si>
    <t xml:space="preserve">Муфта свертная DN300 </t>
  </si>
  <si>
    <t>ОД000139</t>
  </si>
  <si>
    <t xml:space="preserve">Муфта свертная DN125 </t>
  </si>
  <si>
    <t>ОД000143</t>
  </si>
  <si>
    <t>Муфта ремонтная МРН 200</t>
  </si>
  <si>
    <t>ОД000144</t>
  </si>
  <si>
    <t>Муфта ремонтная МРН 300</t>
  </si>
  <si>
    <t>ОД000178</t>
  </si>
  <si>
    <t>Муфта ремонтная МРН 100</t>
  </si>
  <si>
    <t>ОД000179</t>
  </si>
  <si>
    <t>Муфта ремонтная МРН 150</t>
  </si>
  <si>
    <t>ОД000216</t>
  </si>
  <si>
    <t xml:space="preserve">Муфта из высокопрочного чугуна МС 100 </t>
  </si>
  <si>
    <t>ОД000217</t>
  </si>
  <si>
    <t xml:space="preserve">Муфта из высокопрочного чугуна МС 150 </t>
  </si>
  <si>
    <t>ОД000218</t>
  </si>
  <si>
    <t>Муфта из высокопрочного чугуна МС 200</t>
  </si>
  <si>
    <t>ОД000380</t>
  </si>
  <si>
    <t>Муфта ремонтная МРН 250</t>
  </si>
  <si>
    <t xml:space="preserve">Цена одной единицы продукции, руб. 
БЕЗ НДС </t>
  </si>
  <si>
    <t xml:space="preserve">Итоговая стоимость , руб. 
БЕЗ НДС </t>
  </si>
  <si>
    <t>Итого лот №1:</t>
  </si>
  <si>
    <t>Лот №2: Муфты ПНД</t>
  </si>
  <si>
    <t>22.21.29.130</t>
  </si>
  <si>
    <t>22.29.2</t>
  </si>
  <si>
    <t>ОД000016</t>
  </si>
  <si>
    <t>Муфта ПНД компрессионная 32х1 (ВР)</t>
  </si>
  <si>
    <t>ГОСТ 52134-03</t>
  </si>
  <si>
    <t>22,21</t>
  </si>
  <si>
    <t>ОД000029</t>
  </si>
  <si>
    <t>Муфта ПНД компрессионная 50х2 (НР)</t>
  </si>
  <si>
    <t>52134-03</t>
  </si>
  <si>
    <t>ОД000034</t>
  </si>
  <si>
    <t>Муфта ПНД компрессионная 32х1 (НР)</t>
  </si>
  <si>
    <t>ОД000051</t>
  </si>
  <si>
    <t>Муфта ПНД компрессионная 63 соединительная</t>
  </si>
  <si>
    <t>ГОСТ 52134-02</t>
  </si>
  <si>
    <t>ОД000169</t>
  </si>
  <si>
    <t>Муфта ПНД компрессионная д.110 соединительная</t>
  </si>
  <si>
    <t>17375-2001</t>
  </si>
  <si>
    <t>ОД000419</t>
  </si>
  <si>
    <t>Муфта электросварная 160 мм</t>
  </si>
  <si>
    <t>ГОСТ 18599-2001</t>
  </si>
  <si>
    <t>24.20.13.190</t>
  </si>
  <si>
    <t>24.20.1</t>
  </si>
  <si>
    <t>ОД000438</t>
  </si>
  <si>
    <t>Муфта компрессионная соединительная п/э 32*32</t>
  </si>
  <si>
    <t>ОД000585</t>
  </si>
  <si>
    <t>Муфта соединительная эл/св 110 мм ПЭ 100 SDR 11</t>
  </si>
  <si>
    <t>Итого лот №2:</t>
  </si>
  <si>
    <t>Лот№3: Муфты для гофрированных труб</t>
  </si>
  <si>
    <t>24.20.2</t>
  </si>
  <si>
    <t>ОД000052</t>
  </si>
  <si>
    <t>Муфта для гофрированных труб полиэтиленовая d=315 мм</t>
  </si>
  <si>
    <t>ТУ 2248-001-73011750-2013 ГОСТ Р 54475-2011</t>
  </si>
  <si>
    <t>ОД000056</t>
  </si>
  <si>
    <t>Муфта для гофрированных труб полиэтиленовая d=200 мм</t>
  </si>
  <si>
    <t>ОД000198</t>
  </si>
  <si>
    <t>Кольцо уплотнительное к муфте профилированной типа "корсис" d630</t>
  </si>
  <si>
    <t>ТУ 2248-045-73011750-2015, ТУ 2248-029-73011750-2014</t>
  </si>
  <si>
    <t>ОД000631</t>
  </si>
  <si>
    <t>Муфта соединительная DN 600 OD 630-650</t>
  </si>
  <si>
    <t>Итого лот №3:</t>
  </si>
  <si>
    <t>Лот №4: Муфты ремонтные МРН</t>
  </si>
  <si>
    <t>ОД000141</t>
  </si>
  <si>
    <t>Муфта ремонтная МРН 600</t>
  </si>
  <si>
    <t>ОД000142</t>
  </si>
  <si>
    <t>Муфта ремонтная МРН 500</t>
  </si>
  <si>
    <t>ОД000147</t>
  </si>
  <si>
    <t>Муфта ремонтная МРН 400</t>
  </si>
  <si>
    <t>ОД000379</t>
  </si>
  <si>
    <t>Муфта ремонтная МРН 350</t>
  </si>
  <si>
    <t>Итого лот №4:</t>
  </si>
  <si>
    <t>Лот №5: Муфты ПВХ</t>
  </si>
  <si>
    <t>22.21.21.122</t>
  </si>
  <si>
    <t>ОД000466</t>
  </si>
  <si>
    <t>Муфта ПВХ разборная 1/2" (КВ-КВ)</t>
  </si>
  <si>
    <t>ГОСТ Р52134-2003</t>
  </si>
  <si>
    <t>ОД000468</t>
  </si>
  <si>
    <t>Муфта ПВХ разборная 1" (КВ-КВ)</t>
  </si>
  <si>
    <t>ОД000470</t>
  </si>
  <si>
    <t>Муфта ПВХ разборная 2" (КВ-КВ)</t>
  </si>
  <si>
    <t>Р52134-2003</t>
  </si>
  <si>
    <t>ОД000507</t>
  </si>
  <si>
    <t>Муфта ПВХ с нар.резьб. 1/2"(КВ-РН)</t>
  </si>
  <si>
    <t>ОД000509</t>
  </si>
  <si>
    <t>Муфта ПВХ с внутр.резьб. 1/2"(КВ-РВ)</t>
  </si>
  <si>
    <t>ОД000510</t>
  </si>
  <si>
    <t>Муфта ПВХ с внутр.резьб. 1"(КВ-РВ)</t>
  </si>
  <si>
    <t>Итого лот №5: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</si>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</sst>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#,##0.0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8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164" fontId="9" fillId="2" borderId="2" xfId="0" applyNumberFormat="1" applyFont="1" applyFill="1" applyBorder="1" applyAlignment="1" applyProtection="1">
      <alignment horizontal="center" vertical="center"/>
    </xf>
    <xf numFmtId="164" fontId="9" fillId="2" borderId="4" xfId="0" applyNumberFormat="1" applyFont="1" applyFill="1" applyBorder="1" applyAlignment="1" applyProtection="1">
      <alignment horizontal="center" vertical="center"/>
    </xf>
    <xf numFmtId="164" fontId="9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wrapText="1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6" borderId="6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right" vertical="center" wrapText="1"/>
    </xf>
    <xf numFmtId="0" fontId="3" fillId="0" borderId="3" xfId="0" applyNumberFormat="1" applyFont="1" applyFill="1" applyBorder="1" applyAlignment="1" applyProtection="1">
      <alignment horizontal="right" vertical="center" wrapText="1"/>
    </xf>
    <xf numFmtId="0" fontId="3" fillId="0" borderId="8" xfId="0" applyNumberFormat="1" applyFont="1" applyFill="1" applyBorder="1" applyAlignment="1" applyProtection="1">
      <alignment horizontal="right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2" fontId="0" fillId="0" borderId="6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7" borderId="6" xfId="0" applyFill="1" applyBorder="1" applyAlignment="1">
      <alignment horizontal="left" vertical="center" wrapText="1"/>
    </xf>
    <xf numFmtId="1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 vertical="center" wrapText="1"/>
    </xf>
    <xf numFmtId="0" fontId="0" fillId="9" borderId="6" xfId="0" applyFill="1" applyBorder="1" applyAlignment="1">
      <alignment horizontal="left" vertical="center" wrapText="1"/>
    </xf>
    <xf numFmtId="1" fontId="15" fillId="0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7"/>
  <sheetViews>
    <sheetView tabSelected="1" view="pageBreakPreview" topLeftCell="A28" zoomScale="70" zoomScaleNormal="86" zoomScaleSheetLayoutView="70" workbookViewId="0">
      <selection activeCell="F40" sqref="F4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2" customWidth="1"/>
    <col min="6" max="6" width="26" style="2" customWidth="1"/>
    <col min="7" max="7" width="11.28515625" style="2" customWidth="1"/>
    <col min="8" max="9" width="17.42578125" style="2" customWidth="1"/>
    <col min="10" max="10" width="14.140625" style="2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8" t="s">
        <v>31</v>
      </c>
    </row>
    <row r="2" spans="1:35" ht="42.75" customHeight="1" x14ac:dyDescent="0.2">
      <c r="A2" s="17" t="s">
        <v>46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I2" s="12"/>
    </row>
    <row r="3" spans="1:35" ht="25.5" customHeight="1" x14ac:dyDescent="0.2">
      <c r="A3" s="13" t="s">
        <v>28</v>
      </c>
      <c r="B3" s="12"/>
      <c r="C3" s="12"/>
      <c r="D3" s="41"/>
      <c r="E3" s="41"/>
      <c r="F3" s="41"/>
      <c r="G3" s="41"/>
      <c r="H3" s="41"/>
      <c r="I3" s="41"/>
      <c r="J3" s="41"/>
      <c r="K3" s="4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I3" s="12"/>
    </row>
    <row r="4" spans="1:35" ht="30.75" customHeight="1" x14ac:dyDescent="0.2">
      <c r="A4" s="13" t="s">
        <v>27</v>
      </c>
      <c r="B4" s="14"/>
      <c r="C4" s="14"/>
      <c r="D4" s="42"/>
      <c r="E4" s="42"/>
      <c r="F4" s="42"/>
      <c r="G4" s="42"/>
      <c r="H4" s="42"/>
      <c r="I4" s="42"/>
      <c r="J4" s="42"/>
      <c r="K4" s="42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I4" s="15"/>
    </row>
    <row r="5" spans="1:35" ht="30.75" customHeight="1" x14ac:dyDescent="0.2">
      <c r="A5" s="13" t="s">
        <v>40</v>
      </c>
      <c r="B5" s="14"/>
      <c r="C5" s="14"/>
      <c r="D5" s="42"/>
      <c r="E5" s="42"/>
      <c r="F5" s="42"/>
      <c r="G5" s="42"/>
      <c r="H5" s="42"/>
      <c r="I5" s="42"/>
      <c r="J5" s="42"/>
      <c r="K5" s="42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I5" s="15"/>
    </row>
    <row r="6" spans="1:35" ht="23.25" customHeight="1" x14ac:dyDescent="0.2">
      <c r="A6" s="16" t="s">
        <v>9</v>
      </c>
    </row>
    <row r="7" spans="1:35" ht="36" customHeight="1" x14ac:dyDescent="0.2">
      <c r="L7" s="45" t="s">
        <v>14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2"/>
      <c r="Y7" s="2"/>
      <c r="Z7" s="48" t="s">
        <v>10</v>
      </c>
      <c r="AA7" s="48"/>
      <c r="AB7" s="48"/>
      <c r="AC7" s="48"/>
      <c r="AD7" s="48"/>
      <c r="AE7" s="48"/>
      <c r="AF7" s="48"/>
      <c r="AG7" s="48"/>
      <c r="AH7" s="48"/>
      <c r="AI7" s="48"/>
    </row>
    <row r="8" spans="1:35" ht="96.75" customHeight="1" x14ac:dyDescent="0.2">
      <c r="A8" s="5" t="s">
        <v>0</v>
      </c>
      <c r="B8" s="5" t="s">
        <v>49</v>
      </c>
      <c r="C8" s="5" t="s">
        <v>48</v>
      </c>
      <c r="D8" s="5" t="s">
        <v>11</v>
      </c>
      <c r="E8" s="5" t="s">
        <v>5</v>
      </c>
      <c r="F8" s="5" t="s">
        <v>1</v>
      </c>
      <c r="G8" s="5" t="s">
        <v>12</v>
      </c>
      <c r="H8" s="5" t="s">
        <v>7</v>
      </c>
      <c r="I8" s="5" t="s">
        <v>13</v>
      </c>
      <c r="J8" s="5" t="s">
        <v>8</v>
      </c>
      <c r="K8" s="5" t="s">
        <v>6</v>
      </c>
      <c r="L8" s="7" t="s">
        <v>15</v>
      </c>
      <c r="M8" s="7" t="s">
        <v>16</v>
      </c>
      <c r="N8" s="7" t="s">
        <v>17</v>
      </c>
      <c r="O8" s="7" t="s">
        <v>18</v>
      </c>
      <c r="P8" s="7" t="s">
        <v>19</v>
      </c>
      <c r="Q8" s="7" t="s">
        <v>20</v>
      </c>
      <c r="R8" s="7" t="s">
        <v>21</v>
      </c>
      <c r="S8" s="7" t="s">
        <v>22</v>
      </c>
      <c r="T8" s="7" t="s">
        <v>23</v>
      </c>
      <c r="U8" s="7" t="s">
        <v>24</v>
      </c>
      <c r="V8" s="7" t="s">
        <v>25</v>
      </c>
      <c r="W8" s="8" t="s">
        <v>26</v>
      </c>
      <c r="X8" s="37" t="s">
        <v>89</v>
      </c>
      <c r="Y8" s="34" t="s">
        <v>90</v>
      </c>
      <c r="Z8" s="10" t="s">
        <v>4</v>
      </c>
      <c r="AA8" s="10" t="s">
        <v>42</v>
      </c>
      <c r="AB8" s="10" t="s">
        <v>30</v>
      </c>
      <c r="AC8" s="10" t="s">
        <v>2</v>
      </c>
      <c r="AD8" s="10" t="s">
        <v>3</v>
      </c>
      <c r="AE8" s="10" t="s">
        <v>36</v>
      </c>
      <c r="AF8" s="10" t="s">
        <v>37</v>
      </c>
      <c r="AG8" s="10" t="s">
        <v>38</v>
      </c>
      <c r="AH8" s="10" t="s">
        <v>39</v>
      </c>
      <c r="AI8" s="10" t="s">
        <v>29</v>
      </c>
    </row>
    <row r="9" spans="1:35" ht="41.25" customHeight="1" x14ac:dyDescent="0.2">
      <c r="A9" s="49" t="s">
        <v>50</v>
      </c>
      <c r="B9" s="50"/>
      <c r="C9" s="50"/>
      <c r="D9" s="50"/>
      <c r="E9" s="50"/>
      <c r="F9" s="50"/>
      <c r="G9" s="50"/>
      <c r="H9" s="50"/>
      <c r="I9" s="50"/>
      <c r="J9" s="50"/>
      <c r="K9" s="51"/>
      <c r="L9" s="49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1"/>
      <c r="Z9" s="52"/>
      <c r="AA9" s="53"/>
      <c r="AB9" s="53"/>
      <c r="AC9" s="53"/>
      <c r="AD9" s="53"/>
      <c r="AE9" s="53"/>
      <c r="AF9" s="53"/>
      <c r="AG9" s="53"/>
      <c r="AH9" s="53"/>
      <c r="AI9" s="54"/>
    </row>
    <row r="10" spans="1:35" ht="41.25" customHeight="1" x14ac:dyDescent="0.2">
      <c r="A10" s="1">
        <v>1</v>
      </c>
      <c r="B10" s="58" t="s">
        <v>51</v>
      </c>
      <c r="C10" s="58" t="s">
        <v>52</v>
      </c>
      <c r="D10" s="58" t="s">
        <v>53</v>
      </c>
      <c r="E10" s="59" t="s">
        <v>54</v>
      </c>
      <c r="F10" s="60" t="s">
        <v>55</v>
      </c>
      <c r="G10" s="60" t="s">
        <v>56</v>
      </c>
      <c r="H10" s="60" t="s">
        <v>57</v>
      </c>
      <c r="I10" s="60" t="s">
        <v>57</v>
      </c>
      <c r="J10" s="60" t="s">
        <v>58</v>
      </c>
      <c r="K10" s="56">
        <v>3</v>
      </c>
      <c r="L10" s="56"/>
      <c r="M10" s="57"/>
      <c r="N10" s="56">
        <v>1</v>
      </c>
      <c r="O10" s="56">
        <v>1</v>
      </c>
      <c r="P10" s="57"/>
      <c r="Q10" s="57"/>
      <c r="R10" s="57"/>
      <c r="S10" s="56">
        <v>1</v>
      </c>
      <c r="T10" s="57"/>
      <c r="U10" s="57"/>
      <c r="V10" s="57"/>
      <c r="W10" s="57"/>
      <c r="X10" s="61">
        <v>3806.87</v>
      </c>
      <c r="Y10" s="4">
        <f>X10*K10</f>
        <v>11420.61</v>
      </c>
      <c r="Z10" s="3"/>
      <c r="AA10" s="3"/>
      <c r="AB10" s="3"/>
      <c r="AC10" s="3"/>
      <c r="AD10" s="3"/>
      <c r="AE10" s="19"/>
      <c r="AF10" s="19">
        <f t="shared" ref="AF10:AF54" si="0">AE10*K10</f>
        <v>0</v>
      </c>
      <c r="AG10" s="19"/>
      <c r="AH10" s="19">
        <f t="shared" ref="AH10:AH54" si="1">AG10*K10</f>
        <v>0</v>
      </c>
      <c r="AI10" s="3"/>
    </row>
    <row r="11" spans="1:35" ht="41.25" customHeight="1" x14ac:dyDescent="0.2">
      <c r="A11" s="1">
        <v>2</v>
      </c>
      <c r="B11" s="58" t="s">
        <v>51</v>
      </c>
      <c r="C11" s="58" t="s">
        <v>52</v>
      </c>
      <c r="D11" s="58" t="s">
        <v>59</v>
      </c>
      <c r="E11" s="59" t="s">
        <v>60</v>
      </c>
      <c r="F11" s="60" t="s">
        <v>55</v>
      </c>
      <c r="G11" s="60" t="s">
        <v>56</v>
      </c>
      <c r="H11" s="60" t="s">
        <v>57</v>
      </c>
      <c r="I11" s="60" t="s">
        <v>57</v>
      </c>
      <c r="J11" s="60" t="s">
        <v>58</v>
      </c>
      <c r="K11" s="56">
        <v>2</v>
      </c>
      <c r="L11" s="56"/>
      <c r="M11" s="57"/>
      <c r="N11" s="56">
        <v>1</v>
      </c>
      <c r="O11" s="57"/>
      <c r="P11" s="57"/>
      <c r="Q11" s="57"/>
      <c r="R11" s="57"/>
      <c r="S11" s="56">
        <v>1</v>
      </c>
      <c r="T11" s="57"/>
      <c r="U11" s="57"/>
      <c r="V11" s="57"/>
      <c r="W11" s="57"/>
      <c r="X11" s="61">
        <v>8548.4699999999993</v>
      </c>
      <c r="Y11" s="4">
        <f t="shared" ref="Y11:Y24" si="2">X11*K11</f>
        <v>17096.939999999999</v>
      </c>
      <c r="Z11" s="3"/>
      <c r="AA11" s="3"/>
      <c r="AB11" s="3"/>
      <c r="AC11" s="3"/>
      <c r="AD11" s="3"/>
      <c r="AE11" s="19"/>
      <c r="AF11" s="19">
        <f t="shared" si="0"/>
        <v>0</v>
      </c>
      <c r="AG11" s="19"/>
      <c r="AH11" s="19">
        <f t="shared" si="1"/>
        <v>0</v>
      </c>
      <c r="AI11" s="3"/>
    </row>
    <row r="12" spans="1:35" ht="41.25" customHeight="1" x14ac:dyDescent="0.2">
      <c r="A12" s="1">
        <v>3</v>
      </c>
      <c r="B12" s="58" t="s">
        <v>51</v>
      </c>
      <c r="C12" s="58" t="s">
        <v>52</v>
      </c>
      <c r="D12" s="58" t="s">
        <v>61</v>
      </c>
      <c r="E12" s="59" t="s">
        <v>62</v>
      </c>
      <c r="F12" s="60" t="s">
        <v>55</v>
      </c>
      <c r="G12" s="60" t="s">
        <v>56</v>
      </c>
      <c r="H12" s="60" t="s">
        <v>57</v>
      </c>
      <c r="I12" s="60" t="s">
        <v>57</v>
      </c>
      <c r="J12" s="60" t="s">
        <v>58</v>
      </c>
      <c r="K12" s="56">
        <v>2</v>
      </c>
      <c r="L12" s="56"/>
      <c r="M12" s="57"/>
      <c r="N12" s="56">
        <v>1</v>
      </c>
      <c r="O12" s="57"/>
      <c r="P12" s="57"/>
      <c r="Q12" s="57"/>
      <c r="R12" s="57"/>
      <c r="S12" s="56">
        <v>1</v>
      </c>
      <c r="T12" s="57"/>
      <c r="U12" s="57"/>
      <c r="V12" s="57"/>
      <c r="W12" s="57"/>
      <c r="X12" s="61">
        <v>4528.79</v>
      </c>
      <c r="Y12" s="4">
        <f t="shared" si="2"/>
        <v>9057.58</v>
      </c>
      <c r="Z12" s="3"/>
      <c r="AA12" s="3"/>
      <c r="AB12" s="3"/>
      <c r="AC12" s="3"/>
      <c r="AD12" s="3"/>
      <c r="AE12" s="19"/>
      <c r="AF12" s="19">
        <f t="shared" si="0"/>
        <v>0</v>
      </c>
      <c r="AG12" s="19"/>
      <c r="AH12" s="19">
        <f t="shared" si="1"/>
        <v>0</v>
      </c>
      <c r="AI12" s="3"/>
    </row>
    <row r="13" spans="1:35" ht="41.25" customHeight="1" x14ac:dyDescent="0.2">
      <c r="A13" s="1">
        <v>4</v>
      </c>
      <c r="B13" s="58" t="s">
        <v>63</v>
      </c>
      <c r="C13" s="58" t="s">
        <v>64</v>
      </c>
      <c r="D13" s="58" t="s">
        <v>65</v>
      </c>
      <c r="E13" s="59" t="s">
        <v>66</v>
      </c>
      <c r="F13" s="60" t="s">
        <v>55</v>
      </c>
      <c r="G13" s="60" t="s">
        <v>56</v>
      </c>
      <c r="H13" s="60" t="s">
        <v>57</v>
      </c>
      <c r="I13" s="60" t="s">
        <v>57</v>
      </c>
      <c r="J13" s="60" t="s">
        <v>58</v>
      </c>
      <c r="K13" s="56">
        <v>2</v>
      </c>
      <c r="L13" s="56"/>
      <c r="M13" s="57"/>
      <c r="N13" s="56">
        <v>1</v>
      </c>
      <c r="O13" s="57"/>
      <c r="P13" s="57"/>
      <c r="Q13" s="57"/>
      <c r="R13" s="57"/>
      <c r="S13" s="56">
        <v>1</v>
      </c>
      <c r="T13" s="57"/>
      <c r="U13" s="57"/>
      <c r="V13" s="57"/>
      <c r="W13" s="57"/>
      <c r="X13" s="61">
        <v>4773.13</v>
      </c>
      <c r="Y13" s="4">
        <f t="shared" si="2"/>
        <v>9546.26</v>
      </c>
      <c r="Z13" s="3"/>
      <c r="AA13" s="3"/>
      <c r="AB13" s="3"/>
      <c r="AC13" s="3"/>
      <c r="AD13" s="3"/>
      <c r="AE13" s="19"/>
      <c r="AF13" s="19">
        <f t="shared" si="0"/>
        <v>0</v>
      </c>
      <c r="AG13" s="19"/>
      <c r="AH13" s="19">
        <f t="shared" si="1"/>
        <v>0</v>
      </c>
      <c r="AI13" s="3"/>
    </row>
    <row r="14" spans="1:35" ht="41.25" customHeight="1" x14ac:dyDescent="0.2">
      <c r="A14" s="1">
        <v>5</v>
      </c>
      <c r="B14" s="58" t="s">
        <v>51</v>
      </c>
      <c r="C14" s="58" t="s">
        <v>52</v>
      </c>
      <c r="D14" s="58" t="s">
        <v>67</v>
      </c>
      <c r="E14" s="59" t="s">
        <v>68</v>
      </c>
      <c r="F14" s="60" t="s">
        <v>55</v>
      </c>
      <c r="G14" s="60" t="s">
        <v>56</v>
      </c>
      <c r="H14" s="60" t="s">
        <v>57</v>
      </c>
      <c r="I14" s="60" t="s">
        <v>57</v>
      </c>
      <c r="J14" s="60" t="s">
        <v>58</v>
      </c>
      <c r="K14" s="56">
        <v>2</v>
      </c>
      <c r="L14" s="56"/>
      <c r="M14" s="57"/>
      <c r="N14" s="56">
        <v>1</v>
      </c>
      <c r="O14" s="57"/>
      <c r="P14" s="57"/>
      <c r="Q14" s="57"/>
      <c r="R14" s="57"/>
      <c r="S14" s="56">
        <v>1</v>
      </c>
      <c r="T14" s="57"/>
      <c r="U14" s="57"/>
      <c r="V14" s="57"/>
      <c r="W14" s="57"/>
      <c r="X14" s="61">
        <v>9587.35</v>
      </c>
      <c r="Y14" s="4">
        <f t="shared" si="2"/>
        <v>19174.7</v>
      </c>
      <c r="Z14" s="3"/>
      <c r="AA14" s="3"/>
      <c r="AB14" s="3"/>
      <c r="AC14" s="3"/>
      <c r="AD14" s="3"/>
      <c r="AE14" s="19"/>
      <c r="AF14" s="19">
        <f t="shared" si="0"/>
        <v>0</v>
      </c>
      <c r="AG14" s="19"/>
      <c r="AH14" s="19">
        <f t="shared" si="1"/>
        <v>0</v>
      </c>
      <c r="AI14" s="3"/>
    </row>
    <row r="15" spans="1:35" ht="41.25" customHeight="1" x14ac:dyDescent="0.2">
      <c r="A15" s="1">
        <v>6</v>
      </c>
      <c r="B15" s="58" t="s">
        <v>63</v>
      </c>
      <c r="C15" s="58" t="s">
        <v>64</v>
      </c>
      <c r="D15" s="58" t="s">
        <v>69</v>
      </c>
      <c r="E15" s="59" t="s">
        <v>70</v>
      </c>
      <c r="F15" s="60" t="s">
        <v>55</v>
      </c>
      <c r="G15" s="60" t="s">
        <v>56</v>
      </c>
      <c r="H15" s="60" t="s">
        <v>57</v>
      </c>
      <c r="I15" s="60" t="s">
        <v>57</v>
      </c>
      <c r="J15" s="60" t="s">
        <v>58</v>
      </c>
      <c r="K15" s="56">
        <v>2</v>
      </c>
      <c r="L15" s="56"/>
      <c r="M15" s="57"/>
      <c r="N15" s="56">
        <v>1</v>
      </c>
      <c r="O15" s="57"/>
      <c r="P15" s="57"/>
      <c r="Q15" s="57"/>
      <c r="R15" s="57"/>
      <c r="S15" s="56">
        <v>1</v>
      </c>
      <c r="T15" s="57"/>
      <c r="U15" s="57"/>
      <c r="V15" s="57"/>
      <c r="W15" s="57"/>
      <c r="X15" s="61">
        <v>13925.04</v>
      </c>
      <c r="Y15" s="4">
        <f t="shared" si="2"/>
        <v>27850.080000000002</v>
      </c>
      <c r="Z15" s="3"/>
      <c r="AA15" s="3"/>
      <c r="AB15" s="3"/>
      <c r="AC15" s="3"/>
      <c r="AD15" s="3"/>
      <c r="AE15" s="19"/>
      <c r="AF15" s="19">
        <f t="shared" si="0"/>
        <v>0</v>
      </c>
      <c r="AG15" s="19"/>
      <c r="AH15" s="19">
        <f t="shared" si="1"/>
        <v>0</v>
      </c>
      <c r="AI15" s="3"/>
    </row>
    <row r="16" spans="1:35" ht="41.25" customHeight="1" x14ac:dyDescent="0.2">
      <c r="A16" s="1">
        <v>7</v>
      </c>
      <c r="B16" s="58" t="s">
        <v>63</v>
      </c>
      <c r="C16" s="58" t="s">
        <v>64</v>
      </c>
      <c r="D16" s="58" t="s">
        <v>71</v>
      </c>
      <c r="E16" s="59" t="s">
        <v>72</v>
      </c>
      <c r="F16" s="60" t="s">
        <v>55</v>
      </c>
      <c r="G16" s="60" t="s">
        <v>56</v>
      </c>
      <c r="H16" s="60" t="s">
        <v>57</v>
      </c>
      <c r="I16" s="60" t="s">
        <v>57</v>
      </c>
      <c r="J16" s="60" t="s">
        <v>58</v>
      </c>
      <c r="K16" s="56">
        <v>2</v>
      </c>
      <c r="L16" s="56"/>
      <c r="M16" s="57"/>
      <c r="N16" s="56">
        <v>1</v>
      </c>
      <c r="O16" s="57"/>
      <c r="P16" s="57"/>
      <c r="Q16" s="57"/>
      <c r="R16" s="57"/>
      <c r="S16" s="56">
        <v>1</v>
      </c>
      <c r="T16" s="57"/>
      <c r="U16" s="57"/>
      <c r="V16" s="57"/>
      <c r="W16" s="57"/>
      <c r="X16" s="61">
        <v>4375.37</v>
      </c>
      <c r="Y16" s="4">
        <f t="shared" si="2"/>
        <v>8750.74</v>
      </c>
      <c r="Z16" s="3"/>
      <c r="AA16" s="3"/>
      <c r="AB16" s="3"/>
      <c r="AC16" s="3"/>
      <c r="AD16" s="3"/>
      <c r="AE16" s="19"/>
      <c r="AF16" s="19">
        <f t="shared" si="0"/>
        <v>0</v>
      </c>
      <c r="AG16" s="19"/>
      <c r="AH16" s="19">
        <f t="shared" si="1"/>
        <v>0</v>
      </c>
      <c r="AI16" s="3"/>
    </row>
    <row r="17" spans="1:35" ht="41.25" customHeight="1" x14ac:dyDescent="0.2">
      <c r="A17" s="1">
        <v>8</v>
      </c>
      <c r="B17" s="58" t="s">
        <v>63</v>
      </c>
      <c r="C17" s="58" t="s">
        <v>64</v>
      </c>
      <c r="D17" s="58" t="s">
        <v>73</v>
      </c>
      <c r="E17" s="59" t="s">
        <v>74</v>
      </c>
      <c r="F17" s="60" t="s">
        <v>55</v>
      </c>
      <c r="G17" s="60" t="s">
        <v>56</v>
      </c>
      <c r="H17" s="60" t="s">
        <v>57</v>
      </c>
      <c r="I17" s="60" t="s">
        <v>57</v>
      </c>
      <c r="J17" s="60" t="s">
        <v>58</v>
      </c>
      <c r="K17" s="56">
        <v>10</v>
      </c>
      <c r="L17" s="56"/>
      <c r="M17" s="56"/>
      <c r="N17" s="56">
        <v>5</v>
      </c>
      <c r="O17" s="57"/>
      <c r="P17" s="57"/>
      <c r="Q17" s="57"/>
      <c r="R17" s="57"/>
      <c r="S17" s="56">
        <v>3</v>
      </c>
      <c r="T17" s="57"/>
      <c r="U17" s="57"/>
      <c r="V17" s="57"/>
      <c r="W17" s="56">
        <v>2</v>
      </c>
      <c r="X17" s="61">
        <v>6131.52</v>
      </c>
      <c r="Y17" s="4">
        <f t="shared" si="2"/>
        <v>61315.200000000004</v>
      </c>
      <c r="Z17" s="3"/>
      <c r="AA17" s="3"/>
      <c r="AB17" s="3"/>
      <c r="AC17" s="3"/>
      <c r="AD17" s="3"/>
      <c r="AE17" s="19"/>
      <c r="AF17" s="19">
        <f t="shared" si="0"/>
        <v>0</v>
      </c>
      <c r="AG17" s="19"/>
      <c r="AH17" s="19">
        <f t="shared" si="1"/>
        <v>0</v>
      </c>
      <c r="AI17" s="3"/>
    </row>
    <row r="18" spans="1:35" ht="41.25" customHeight="1" x14ac:dyDescent="0.2">
      <c r="A18" s="1">
        <v>9</v>
      </c>
      <c r="B18" s="58" t="s">
        <v>63</v>
      </c>
      <c r="C18" s="58" t="s">
        <v>64</v>
      </c>
      <c r="D18" s="58" t="s">
        <v>75</v>
      </c>
      <c r="E18" s="59" t="s">
        <v>76</v>
      </c>
      <c r="F18" s="60" t="s">
        <v>55</v>
      </c>
      <c r="G18" s="60" t="s">
        <v>56</v>
      </c>
      <c r="H18" s="60" t="s">
        <v>57</v>
      </c>
      <c r="I18" s="60" t="s">
        <v>57</v>
      </c>
      <c r="J18" s="60" t="s">
        <v>58</v>
      </c>
      <c r="K18" s="56">
        <v>10</v>
      </c>
      <c r="L18" s="56"/>
      <c r="M18" s="57"/>
      <c r="N18" s="57">
        <v>1</v>
      </c>
      <c r="O18" s="56">
        <v>2</v>
      </c>
      <c r="P18" s="57"/>
      <c r="Q18" s="57"/>
      <c r="R18" s="56">
        <v>2</v>
      </c>
      <c r="S18" s="56">
        <v>1</v>
      </c>
      <c r="T18" s="57"/>
      <c r="U18" s="56">
        <v>2</v>
      </c>
      <c r="V18" s="56">
        <v>2</v>
      </c>
      <c r="W18" s="57"/>
      <c r="X18" s="61">
        <v>8759.4699999999993</v>
      </c>
      <c r="Y18" s="4">
        <f t="shared" si="2"/>
        <v>87594.7</v>
      </c>
      <c r="Z18" s="3"/>
      <c r="AA18" s="3"/>
      <c r="AB18" s="3"/>
      <c r="AC18" s="3"/>
      <c r="AD18" s="3"/>
      <c r="AE18" s="19"/>
      <c r="AF18" s="19">
        <f t="shared" si="0"/>
        <v>0</v>
      </c>
      <c r="AG18" s="19"/>
      <c r="AH18" s="19">
        <f t="shared" si="1"/>
        <v>0</v>
      </c>
      <c r="AI18" s="3"/>
    </row>
    <row r="19" spans="1:35" ht="41.25" customHeight="1" x14ac:dyDescent="0.2">
      <c r="A19" s="1">
        <v>10</v>
      </c>
      <c r="B19" s="58" t="s">
        <v>63</v>
      </c>
      <c r="C19" s="58" t="s">
        <v>64</v>
      </c>
      <c r="D19" s="58" t="s">
        <v>77</v>
      </c>
      <c r="E19" s="59" t="s">
        <v>78</v>
      </c>
      <c r="F19" s="60" t="s">
        <v>55</v>
      </c>
      <c r="G19" s="60" t="s">
        <v>56</v>
      </c>
      <c r="H19" s="60" t="s">
        <v>57</v>
      </c>
      <c r="I19" s="60" t="s">
        <v>57</v>
      </c>
      <c r="J19" s="60" t="s">
        <v>58</v>
      </c>
      <c r="K19" s="56">
        <v>21</v>
      </c>
      <c r="L19" s="56"/>
      <c r="M19" s="56"/>
      <c r="N19" s="56">
        <v>7</v>
      </c>
      <c r="O19" s="57"/>
      <c r="P19" s="56">
        <v>2</v>
      </c>
      <c r="Q19" s="57"/>
      <c r="R19" s="56">
        <v>2</v>
      </c>
      <c r="S19" s="56">
        <v>4</v>
      </c>
      <c r="T19" s="56">
        <v>2</v>
      </c>
      <c r="U19" s="56">
        <v>2</v>
      </c>
      <c r="V19" s="57"/>
      <c r="W19" s="56">
        <v>2</v>
      </c>
      <c r="X19" s="61">
        <v>3169.88</v>
      </c>
      <c r="Y19" s="4">
        <f t="shared" si="2"/>
        <v>66567.48</v>
      </c>
      <c r="Z19" s="3"/>
      <c r="AA19" s="3"/>
      <c r="AB19" s="3"/>
      <c r="AC19" s="3"/>
      <c r="AD19" s="3"/>
      <c r="AE19" s="19"/>
      <c r="AF19" s="19">
        <f t="shared" si="0"/>
        <v>0</v>
      </c>
      <c r="AG19" s="19"/>
      <c r="AH19" s="19">
        <f t="shared" si="1"/>
        <v>0</v>
      </c>
      <c r="AI19" s="3"/>
    </row>
    <row r="20" spans="1:35" ht="41.25" customHeight="1" x14ac:dyDescent="0.2">
      <c r="A20" s="1">
        <v>11</v>
      </c>
      <c r="B20" s="58" t="s">
        <v>63</v>
      </c>
      <c r="C20" s="58" t="s">
        <v>64</v>
      </c>
      <c r="D20" s="58" t="s">
        <v>79</v>
      </c>
      <c r="E20" s="59" t="s">
        <v>80</v>
      </c>
      <c r="F20" s="60" t="s">
        <v>55</v>
      </c>
      <c r="G20" s="60" t="s">
        <v>56</v>
      </c>
      <c r="H20" s="60" t="s">
        <v>57</v>
      </c>
      <c r="I20" s="60" t="s">
        <v>57</v>
      </c>
      <c r="J20" s="60" t="s">
        <v>58</v>
      </c>
      <c r="K20" s="56">
        <v>17</v>
      </c>
      <c r="L20" s="56"/>
      <c r="M20" s="57"/>
      <c r="N20" s="57">
        <v>3</v>
      </c>
      <c r="O20" s="57"/>
      <c r="P20" s="56">
        <v>2</v>
      </c>
      <c r="Q20" s="57"/>
      <c r="R20" s="56">
        <v>3</v>
      </c>
      <c r="S20" s="56">
        <v>3</v>
      </c>
      <c r="T20" s="57"/>
      <c r="U20" s="56">
        <v>2</v>
      </c>
      <c r="V20" s="56">
        <v>4</v>
      </c>
      <c r="W20" s="57"/>
      <c r="X20" s="61">
        <v>5426.64</v>
      </c>
      <c r="Y20" s="4">
        <f t="shared" si="2"/>
        <v>92252.88</v>
      </c>
      <c r="Z20" s="3"/>
      <c r="AA20" s="3"/>
      <c r="AB20" s="3"/>
      <c r="AC20" s="3"/>
      <c r="AD20" s="3"/>
      <c r="AE20" s="19"/>
      <c r="AF20" s="19">
        <f t="shared" si="0"/>
        <v>0</v>
      </c>
      <c r="AG20" s="19"/>
      <c r="AH20" s="19">
        <f t="shared" si="1"/>
        <v>0</v>
      </c>
      <c r="AI20" s="3"/>
    </row>
    <row r="21" spans="1:35" ht="41.25" customHeight="1" x14ac:dyDescent="0.2">
      <c r="A21" s="1">
        <v>12</v>
      </c>
      <c r="B21" s="58" t="s">
        <v>63</v>
      </c>
      <c r="C21" s="58" t="s">
        <v>64</v>
      </c>
      <c r="D21" s="58" t="s">
        <v>81</v>
      </c>
      <c r="E21" s="59" t="s">
        <v>82</v>
      </c>
      <c r="F21" s="60" t="s">
        <v>55</v>
      </c>
      <c r="G21" s="60" t="s">
        <v>56</v>
      </c>
      <c r="H21" s="60" t="s">
        <v>57</v>
      </c>
      <c r="I21" s="60" t="s">
        <v>57</v>
      </c>
      <c r="J21" s="60" t="s">
        <v>58</v>
      </c>
      <c r="K21" s="56">
        <v>21</v>
      </c>
      <c r="L21" s="56"/>
      <c r="M21" s="56"/>
      <c r="N21" s="56">
        <v>5</v>
      </c>
      <c r="O21" s="56">
        <v>2</v>
      </c>
      <c r="P21" s="56">
        <v>2</v>
      </c>
      <c r="Q21" s="56">
        <v>2</v>
      </c>
      <c r="R21" s="56">
        <v>1</v>
      </c>
      <c r="S21" s="56">
        <v>2</v>
      </c>
      <c r="T21" s="56">
        <v>1</v>
      </c>
      <c r="U21" s="56">
        <v>3</v>
      </c>
      <c r="V21" s="56">
        <v>1</v>
      </c>
      <c r="W21" s="56">
        <v>2</v>
      </c>
      <c r="X21" s="61">
        <v>3885.27</v>
      </c>
      <c r="Y21" s="4">
        <f t="shared" si="2"/>
        <v>81590.67</v>
      </c>
      <c r="Z21" s="3"/>
      <c r="AA21" s="3"/>
      <c r="AB21" s="3"/>
      <c r="AC21" s="3"/>
      <c r="AD21" s="3"/>
      <c r="AE21" s="19"/>
      <c r="AF21" s="19">
        <f t="shared" si="0"/>
        <v>0</v>
      </c>
      <c r="AG21" s="19"/>
      <c r="AH21" s="19">
        <f t="shared" si="1"/>
        <v>0</v>
      </c>
      <c r="AI21" s="3"/>
    </row>
    <row r="22" spans="1:35" ht="41.25" customHeight="1" x14ac:dyDescent="0.2">
      <c r="A22" s="1">
        <v>13</v>
      </c>
      <c r="B22" s="58" t="s">
        <v>63</v>
      </c>
      <c r="C22" s="58" t="s">
        <v>64</v>
      </c>
      <c r="D22" s="58" t="s">
        <v>83</v>
      </c>
      <c r="E22" s="59" t="s">
        <v>84</v>
      </c>
      <c r="F22" s="60" t="s">
        <v>55</v>
      </c>
      <c r="G22" s="60" t="s">
        <v>56</v>
      </c>
      <c r="H22" s="60" t="s">
        <v>57</v>
      </c>
      <c r="I22" s="60" t="s">
        <v>57</v>
      </c>
      <c r="J22" s="60" t="s">
        <v>58</v>
      </c>
      <c r="K22" s="56">
        <v>12</v>
      </c>
      <c r="L22" s="56"/>
      <c r="M22" s="56"/>
      <c r="N22" s="56">
        <v>3</v>
      </c>
      <c r="O22" s="56">
        <v>1</v>
      </c>
      <c r="P22" s="56">
        <v>1</v>
      </c>
      <c r="Q22" s="56">
        <v>1</v>
      </c>
      <c r="R22" s="56">
        <v>1</v>
      </c>
      <c r="S22" s="56">
        <v>1</v>
      </c>
      <c r="T22" s="56">
        <v>1</v>
      </c>
      <c r="U22" s="56">
        <v>1</v>
      </c>
      <c r="V22" s="56">
        <v>1</v>
      </c>
      <c r="W22" s="56">
        <v>1</v>
      </c>
      <c r="X22" s="61">
        <v>5188.25</v>
      </c>
      <c r="Y22" s="4">
        <f t="shared" si="2"/>
        <v>62259</v>
      </c>
      <c r="Z22" s="3"/>
      <c r="AA22" s="3"/>
      <c r="AB22" s="3"/>
      <c r="AC22" s="3"/>
      <c r="AD22" s="3"/>
      <c r="AE22" s="19"/>
      <c r="AF22" s="19">
        <f t="shared" si="0"/>
        <v>0</v>
      </c>
      <c r="AG22" s="19"/>
      <c r="AH22" s="19">
        <f t="shared" si="1"/>
        <v>0</v>
      </c>
      <c r="AI22" s="3"/>
    </row>
    <row r="23" spans="1:35" ht="41.25" customHeight="1" x14ac:dyDescent="0.2">
      <c r="A23" s="1">
        <v>14</v>
      </c>
      <c r="B23" s="58" t="s">
        <v>63</v>
      </c>
      <c r="C23" s="58" t="s">
        <v>64</v>
      </c>
      <c r="D23" s="58" t="s">
        <v>85</v>
      </c>
      <c r="E23" s="59" t="s">
        <v>86</v>
      </c>
      <c r="F23" s="60" t="s">
        <v>55</v>
      </c>
      <c r="G23" s="60" t="s">
        <v>56</v>
      </c>
      <c r="H23" s="60" t="s">
        <v>57</v>
      </c>
      <c r="I23" s="60" t="s">
        <v>57</v>
      </c>
      <c r="J23" s="60" t="s">
        <v>58</v>
      </c>
      <c r="K23" s="56">
        <v>4</v>
      </c>
      <c r="L23" s="57"/>
      <c r="M23" s="57"/>
      <c r="N23" s="57"/>
      <c r="O23" s="56">
        <v>2</v>
      </c>
      <c r="P23" s="57"/>
      <c r="Q23" s="56">
        <v>2</v>
      </c>
      <c r="R23" s="57"/>
      <c r="S23" s="57"/>
      <c r="T23" s="57"/>
      <c r="U23" s="57"/>
      <c r="V23" s="57"/>
      <c r="W23" s="57"/>
      <c r="X23" s="62">
        <v>8668.2999999999993</v>
      </c>
      <c r="Y23" s="4">
        <f t="shared" si="2"/>
        <v>34673.199999999997</v>
      </c>
      <c r="Z23" s="3"/>
      <c r="AA23" s="3"/>
      <c r="AB23" s="3"/>
      <c r="AC23" s="3"/>
      <c r="AD23" s="3"/>
      <c r="AE23" s="19"/>
      <c r="AF23" s="19">
        <f t="shared" si="0"/>
        <v>0</v>
      </c>
      <c r="AG23" s="19"/>
      <c r="AH23" s="19">
        <f t="shared" si="1"/>
        <v>0</v>
      </c>
      <c r="AI23" s="3"/>
    </row>
    <row r="24" spans="1:35" ht="41.25" customHeight="1" x14ac:dyDescent="0.2">
      <c r="A24" s="1">
        <v>15</v>
      </c>
      <c r="B24" s="58" t="s">
        <v>63</v>
      </c>
      <c r="C24" s="58" t="s">
        <v>64</v>
      </c>
      <c r="D24" s="58" t="s">
        <v>87</v>
      </c>
      <c r="E24" s="59" t="s">
        <v>88</v>
      </c>
      <c r="F24" s="60" t="s">
        <v>55</v>
      </c>
      <c r="G24" s="60" t="s">
        <v>56</v>
      </c>
      <c r="H24" s="60" t="s">
        <v>57</v>
      </c>
      <c r="I24" s="60" t="s">
        <v>57</v>
      </c>
      <c r="J24" s="60" t="s">
        <v>58</v>
      </c>
      <c r="K24" s="56">
        <v>2</v>
      </c>
      <c r="L24" s="56"/>
      <c r="M24" s="57"/>
      <c r="N24" s="57">
        <v>1</v>
      </c>
      <c r="O24" s="57"/>
      <c r="P24" s="57"/>
      <c r="Q24" s="57"/>
      <c r="R24" s="57"/>
      <c r="S24" s="56">
        <v>1</v>
      </c>
      <c r="T24" s="57"/>
      <c r="U24" s="57"/>
      <c r="V24" s="57"/>
      <c r="W24" s="57"/>
      <c r="X24" s="61">
        <v>6772.98</v>
      </c>
      <c r="Y24" s="4">
        <f t="shared" si="2"/>
        <v>13545.96</v>
      </c>
      <c r="Z24" s="3"/>
      <c r="AA24" s="3"/>
      <c r="AB24" s="3"/>
      <c r="AC24" s="3"/>
      <c r="AD24" s="3"/>
      <c r="AE24" s="19"/>
      <c r="AF24" s="19">
        <f t="shared" si="0"/>
        <v>0</v>
      </c>
      <c r="AG24" s="19"/>
      <c r="AH24" s="19">
        <f t="shared" si="1"/>
        <v>0</v>
      </c>
      <c r="AI24" s="3"/>
    </row>
    <row r="25" spans="1:35" ht="41.25" customHeight="1" x14ac:dyDescent="0.2">
      <c r="A25" s="67" t="s">
        <v>91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9"/>
      <c r="Y25" s="70">
        <f>SUM(Y10:Y24)</f>
        <v>602695.99999999988</v>
      </c>
      <c r="Z25" s="64"/>
      <c r="AA25" s="65"/>
      <c r="AB25" s="65"/>
      <c r="AC25" s="65"/>
      <c r="AD25" s="65"/>
      <c r="AE25" s="65"/>
      <c r="AF25" s="65"/>
      <c r="AG25" s="65"/>
      <c r="AH25" s="65"/>
      <c r="AI25" s="66"/>
    </row>
    <row r="26" spans="1:35" ht="41.25" customHeight="1" x14ac:dyDescent="0.2">
      <c r="A26" s="49" t="s">
        <v>92</v>
      </c>
      <c r="B26" s="50"/>
      <c r="C26" s="50"/>
      <c r="D26" s="50"/>
      <c r="E26" s="50"/>
      <c r="F26" s="50"/>
      <c r="G26" s="50"/>
      <c r="H26" s="50"/>
      <c r="I26" s="50"/>
      <c r="J26" s="50"/>
      <c r="K26" s="51"/>
      <c r="L26" s="49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1"/>
      <c r="Z26" s="64"/>
      <c r="AA26" s="65"/>
      <c r="AB26" s="65"/>
      <c r="AC26" s="65"/>
      <c r="AD26" s="65"/>
      <c r="AE26" s="65"/>
      <c r="AF26" s="65"/>
      <c r="AG26" s="65"/>
      <c r="AH26" s="65"/>
      <c r="AI26" s="66"/>
    </row>
    <row r="27" spans="1:35" ht="41.25" customHeight="1" x14ac:dyDescent="0.2">
      <c r="A27" s="1">
        <v>16</v>
      </c>
      <c r="B27" s="58" t="s">
        <v>93</v>
      </c>
      <c r="C27" s="58" t="s">
        <v>94</v>
      </c>
      <c r="D27" s="58" t="s">
        <v>95</v>
      </c>
      <c r="E27" s="71" t="s">
        <v>96</v>
      </c>
      <c r="F27" s="60" t="s">
        <v>97</v>
      </c>
      <c r="G27" s="60" t="s">
        <v>56</v>
      </c>
      <c r="H27" s="55" t="s">
        <v>57</v>
      </c>
      <c r="I27" s="55" t="s">
        <v>57</v>
      </c>
      <c r="J27" s="55" t="s">
        <v>58</v>
      </c>
      <c r="K27" s="56">
        <v>6</v>
      </c>
      <c r="L27" s="57"/>
      <c r="M27" s="57"/>
      <c r="N27" s="57"/>
      <c r="O27" s="56">
        <v>6</v>
      </c>
      <c r="P27" s="57"/>
      <c r="Q27" s="57"/>
      <c r="R27" s="57"/>
      <c r="S27" s="57"/>
      <c r="T27" s="57"/>
      <c r="U27" s="57"/>
      <c r="V27" s="57"/>
      <c r="W27" s="57"/>
      <c r="X27" s="72">
        <v>32.840000000000003</v>
      </c>
      <c r="Y27" s="4">
        <f>X27*K27</f>
        <v>197.04000000000002</v>
      </c>
      <c r="Z27" s="3"/>
      <c r="AA27" s="3"/>
      <c r="AB27" s="3"/>
      <c r="AC27" s="3"/>
      <c r="AD27" s="3"/>
      <c r="AE27" s="19"/>
      <c r="AF27" s="19">
        <f t="shared" si="0"/>
        <v>0</v>
      </c>
      <c r="AG27" s="19"/>
      <c r="AH27" s="19">
        <f t="shared" si="1"/>
        <v>0</v>
      </c>
      <c r="AI27" s="3"/>
    </row>
    <row r="28" spans="1:35" ht="41.25" customHeight="1" x14ac:dyDescent="0.2">
      <c r="A28" s="1">
        <v>17</v>
      </c>
      <c r="B28" s="58" t="s">
        <v>93</v>
      </c>
      <c r="C28" s="58" t="s">
        <v>98</v>
      </c>
      <c r="D28" s="58" t="s">
        <v>99</v>
      </c>
      <c r="E28" s="71" t="s">
        <v>100</v>
      </c>
      <c r="F28" s="60" t="s">
        <v>101</v>
      </c>
      <c r="G28" s="60" t="s">
        <v>56</v>
      </c>
      <c r="H28" s="55" t="s">
        <v>57</v>
      </c>
      <c r="I28" s="55" t="s">
        <v>57</v>
      </c>
      <c r="J28" s="55" t="s">
        <v>58</v>
      </c>
      <c r="K28" s="56">
        <v>3</v>
      </c>
      <c r="L28" s="57"/>
      <c r="M28" s="57"/>
      <c r="N28" s="57"/>
      <c r="O28" s="57"/>
      <c r="P28" s="57"/>
      <c r="Q28" s="57"/>
      <c r="R28" s="57"/>
      <c r="S28" s="57"/>
      <c r="T28" s="56">
        <v>2</v>
      </c>
      <c r="U28" s="56">
        <v>1</v>
      </c>
      <c r="V28" s="57"/>
      <c r="W28" s="57"/>
      <c r="X28" s="72">
        <v>99.19</v>
      </c>
      <c r="Y28" s="4">
        <f t="shared" ref="Y28:Y34" si="3">X28*K28</f>
        <v>297.57</v>
      </c>
      <c r="Z28" s="3"/>
      <c r="AA28" s="3"/>
      <c r="AB28" s="3"/>
      <c r="AC28" s="3"/>
      <c r="AD28" s="3"/>
      <c r="AE28" s="19"/>
      <c r="AF28" s="19">
        <f t="shared" si="0"/>
        <v>0</v>
      </c>
      <c r="AG28" s="19"/>
      <c r="AH28" s="19">
        <f t="shared" si="1"/>
        <v>0</v>
      </c>
      <c r="AI28" s="3"/>
    </row>
    <row r="29" spans="1:35" ht="41.25" customHeight="1" x14ac:dyDescent="0.2">
      <c r="A29" s="1">
        <v>18</v>
      </c>
      <c r="B29" s="58" t="s">
        <v>93</v>
      </c>
      <c r="C29" s="58" t="s">
        <v>94</v>
      </c>
      <c r="D29" s="58" t="s">
        <v>102</v>
      </c>
      <c r="E29" s="71" t="s">
        <v>103</v>
      </c>
      <c r="F29" s="60" t="s">
        <v>97</v>
      </c>
      <c r="G29" s="60" t="s">
        <v>56</v>
      </c>
      <c r="H29" s="55" t="s">
        <v>57</v>
      </c>
      <c r="I29" s="55" t="s">
        <v>57</v>
      </c>
      <c r="J29" s="55" t="s">
        <v>58</v>
      </c>
      <c r="K29" s="56">
        <v>6</v>
      </c>
      <c r="L29" s="57"/>
      <c r="M29" s="57"/>
      <c r="N29" s="57"/>
      <c r="O29" s="56">
        <v>4</v>
      </c>
      <c r="P29" s="56">
        <v>2</v>
      </c>
      <c r="Q29" s="57"/>
      <c r="R29" s="57"/>
      <c r="S29" s="57"/>
      <c r="T29" s="57"/>
      <c r="U29" s="57"/>
      <c r="V29" s="57"/>
      <c r="W29" s="57"/>
      <c r="X29" s="72">
        <v>47.93</v>
      </c>
      <c r="Y29" s="4">
        <f t="shared" si="3"/>
        <v>287.58</v>
      </c>
      <c r="Z29" s="3"/>
      <c r="AA29" s="3"/>
      <c r="AB29" s="3"/>
      <c r="AC29" s="3"/>
      <c r="AD29" s="3"/>
      <c r="AE29" s="19"/>
      <c r="AF29" s="19">
        <f t="shared" si="0"/>
        <v>0</v>
      </c>
      <c r="AG29" s="19"/>
      <c r="AH29" s="19">
        <f t="shared" si="1"/>
        <v>0</v>
      </c>
      <c r="AI29" s="3"/>
    </row>
    <row r="30" spans="1:35" ht="41.25" customHeight="1" x14ac:dyDescent="0.2">
      <c r="A30" s="1">
        <v>19</v>
      </c>
      <c r="B30" s="58" t="s">
        <v>93</v>
      </c>
      <c r="C30" s="58" t="s">
        <v>94</v>
      </c>
      <c r="D30" s="58" t="s">
        <v>104</v>
      </c>
      <c r="E30" s="71" t="s">
        <v>105</v>
      </c>
      <c r="F30" s="60" t="s">
        <v>106</v>
      </c>
      <c r="G30" s="60" t="s">
        <v>56</v>
      </c>
      <c r="H30" s="55" t="s">
        <v>57</v>
      </c>
      <c r="I30" s="55" t="s">
        <v>57</v>
      </c>
      <c r="J30" s="55" t="s">
        <v>58</v>
      </c>
      <c r="K30" s="56">
        <v>6</v>
      </c>
      <c r="L30" s="57"/>
      <c r="M30" s="57"/>
      <c r="N30" s="57"/>
      <c r="O30" s="57"/>
      <c r="P30" s="57"/>
      <c r="Q30" s="57"/>
      <c r="R30" s="57"/>
      <c r="S30" s="57"/>
      <c r="T30" s="57"/>
      <c r="U30" s="56">
        <v>6</v>
      </c>
      <c r="V30" s="57"/>
      <c r="W30" s="57"/>
      <c r="X30" s="72">
        <v>310.95999999999998</v>
      </c>
      <c r="Y30" s="4">
        <f t="shared" si="3"/>
        <v>1865.7599999999998</v>
      </c>
      <c r="Z30" s="3"/>
      <c r="AA30" s="3"/>
      <c r="AB30" s="3"/>
      <c r="AC30" s="3"/>
      <c r="AD30" s="3"/>
      <c r="AE30" s="19"/>
      <c r="AF30" s="19">
        <f t="shared" si="0"/>
        <v>0</v>
      </c>
      <c r="AG30" s="19"/>
      <c r="AH30" s="19">
        <f t="shared" si="1"/>
        <v>0</v>
      </c>
      <c r="AI30" s="3"/>
    </row>
    <row r="31" spans="1:35" ht="41.25" customHeight="1" x14ac:dyDescent="0.2">
      <c r="A31" s="1">
        <v>20</v>
      </c>
      <c r="B31" s="58" t="s">
        <v>93</v>
      </c>
      <c r="C31" s="58" t="s">
        <v>98</v>
      </c>
      <c r="D31" s="58" t="s">
        <v>107</v>
      </c>
      <c r="E31" s="71" t="s">
        <v>108</v>
      </c>
      <c r="F31" s="60" t="s">
        <v>109</v>
      </c>
      <c r="G31" s="60" t="s">
        <v>56</v>
      </c>
      <c r="H31" s="55" t="s">
        <v>57</v>
      </c>
      <c r="I31" s="55" t="s">
        <v>57</v>
      </c>
      <c r="J31" s="55" t="s">
        <v>58</v>
      </c>
      <c r="K31" s="56">
        <v>12</v>
      </c>
      <c r="L31" s="57"/>
      <c r="M31" s="57"/>
      <c r="N31" s="57"/>
      <c r="O31" s="57"/>
      <c r="P31" s="57"/>
      <c r="Q31" s="57"/>
      <c r="R31" s="57"/>
      <c r="S31" s="57"/>
      <c r="T31" s="56">
        <v>2</v>
      </c>
      <c r="U31" s="56">
        <v>5</v>
      </c>
      <c r="V31" s="56">
        <v>4</v>
      </c>
      <c r="W31" s="56">
        <v>1</v>
      </c>
      <c r="X31" s="61">
        <v>1556.44</v>
      </c>
      <c r="Y31" s="4">
        <f t="shared" si="3"/>
        <v>18677.28</v>
      </c>
      <c r="Z31" s="3"/>
      <c r="AA31" s="3"/>
      <c r="AB31" s="3"/>
      <c r="AC31" s="3"/>
      <c r="AD31" s="3"/>
      <c r="AE31" s="19"/>
      <c r="AF31" s="19">
        <f t="shared" si="0"/>
        <v>0</v>
      </c>
      <c r="AG31" s="19"/>
      <c r="AH31" s="19">
        <f t="shared" si="1"/>
        <v>0</v>
      </c>
      <c r="AI31" s="3"/>
    </row>
    <row r="32" spans="1:35" ht="41.25" customHeight="1" x14ac:dyDescent="0.2">
      <c r="A32" s="1">
        <v>21</v>
      </c>
      <c r="B32" s="58" t="s">
        <v>93</v>
      </c>
      <c r="C32" s="58" t="s">
        <v>98</v>
      </c>
      <c r="D32" s="58" t="s">
        <v>110</v>
      </c>
      <c r="E32" s="71" t="s">
        <v>111</v>
      </c>
      <c r="F32" s="60" t="s">
        <v>112</v>
      </c>
      <c r="G32" s="60" t="s">
        <v>56</v>
      </c>
      <c r="H32" s="55" t="s">
        <v>57</v>
      </c>
      <c r="I32" s="55" t="s">
        <v>57</v>
      </c>
      <c r="J32" s="55" t="s">
        <v>58</v>
      </c>
      <c r="K32" s="56">
        <v>3</v>
      </c>
      <c r="L32" s="57"/>
      <c r="M32" s="57"/>
      <c r="N32" s="57"/>
      <c r="O32" s="57"/>
      <c r="P32" s="57"/>
      <c r="Q32" s="57"/>
      <c r="R32" s="57"/>
      <c r="S32" s="57"/>
      <c r="T32" s="57"/>
      <c r="U32" s="56">
        <v>2</v>
      </c>
      <c r="V32" s="56">
        <v>1</v>
      </c>
      <c r="W32" s="57"/>
      <c r="X32" s="61">
        <v>1435.73</v>
      </c>
      <c r="Y32" s="4">
        <f t="shared" si="3"/>
        <v>4307.1900000000005</v>
      </c>
      <c r="Z32" s="3"/>
      <c r="AA32" s="3"/>
      <c r="AB32" s="3"/>
      <c r="AC32" s="3"/>
      <c r="AD32" s="3"/>
      <c r="AE32" s="19"/>
      <c r="AF32" s="19">
        <f t="shared" si="0"/>
        <v>0</v>
      </c>
      <c r="AG32" s="19"/>
      <c r="AH32" s="19">
        <f t="shared" si="1"/>
        <v>0</v>
      </c>
      <c r="AI32" s="3"/>
    </row>
    <row r="33" spans="1:35" ht="41.25" customHeight="1" x14ac:dyDescent="0.2">
      <c r="A33" s="1">
        <v>22</v>
      </c>
      <c r="B33" s="58" t="s">
        <v>113</v>
      </c>
      <c r="C33" s="58" t="s">
        <v>114</v>
      </c>
      <c r="D33" s="58" t="s">
        <v>115</v>
      </c>
      <c r="E33" s="71" t="s">
        <v>116</v>
      </c>
      <c r="F33" s="60" t="s">
        <v>97</v>
      </c>
      <c r="G33" s="60" t="s">
        <v>56</v>
      </c>
      <c r="H33" s="55" t="s">
        <v>57</v>
      </c>
      <c r="I33" s="55" t="s">
        <v>57</v>
      </c>
      <c r="J33" s="55" t="s">
        <v>58</v>
      </c>
      <c r="K33" s="56">
        <v>4</v>
      </c>
      <c r="L33" s="57"/>
      <c r="M33" s="57"/>
      <c r="N33" s="57"/>
      <c r="O33" s="56">
        <v>4</v>
      </c>
      <c r="P33" s="57"/>
      <c r="Q33" s="57"/>
      <c r="R33" s="57"/>
      <c r="S33" s="57"/>
      <c r="T33" s="57"/>
      <c r="U33" s="57"/>
      <c r="V33" s="57"/>
      <c r="W33" s="57"/>
      <c r="X33" s="72">
        <v>83.62</v>
      </c>
      <c r="Y33" s="4">
        <f t="shared" si="3"/>
        <v>334.48</v>
      </c>
      <c r="Z33" s="3"/>
      <c r="AA33" s="3"/>
      <c r="AB33" s="3"/>
      <c r="AC33" s="3"/>
      <c r="AD33" s="3"/>
      <c r="AE33" s="19"/>
      <c r="AF33" s="19">
        <f t="shared" si="0"/>
        <v>0</v>
      </c>
      <c r="AG33" s="19"/>
      <c r="AH33" s="19">
        <f t="shared" si="1"/>
        <v>0</v>
      </c>
      <c r="AI33" s="3"/>
    </row>
    <row r="34" spans="1:35" ht="41.25" customHeight="1" x14ac:dyDescent="0.2">
      <c r="A34" s="1">
        <v>23</v>
      </c>
      <c r="B34" s="58" t="s">
        <v>93</v>
      </c>
      <c r="C34" s="58" t="s">
        <v>98</v>
      </c>
      <c r="D34" s="58" t="s">
        <v>117</v>
      </c>
      <c r="E34" s="71" t="s">
        <v>118</v>
      </c>
      <c r="F34" s="60" t="s">
        <v>112</v>
      </c>
      <c r="G34" s="60" t="s">
        <v>56</v>
      </c>
      <c r="H34" s="55" t="s">
        <v>57</v>
      </c>
      <c r="I34" s="55" t="s">
        <v>57</v>
      </c>
      <c r="J34" s="55" t="s">
        <v>58</v>
      </c>
      <c r="K34" s="56">
        <v>2</v>
      </c>
      <c r="L34" s="57"/>
      <c r="M34" s="57"/>
      <c r="N34" s="57"/>
      <c r="O34" s="57"/>
      <c r="P34" s="57"/>
      <c r="Q34" s="57"/>
      <c r="R34" s="57"/>
      <c r="S34" s="56">
        <v>2</v>
      </c>
      <c r="T34" s="57"/>
      <c r="U34" s="57"/>
      <c r="V34" s="57"/>
      <c r="W34" s="57"/>
      <c r="X34" s="73">
        <v>891.9</v>
      </c>
      <c r="Y34" s="4">
        <f t="shared" si="3"/>
        <v>1783.8</v>
      </c>
      <c r="Z34" s="3"/>
      <c r="AA34" s="3"/>
      <c r="AB34" s="3"/>
      <c r="AC34" s="3"/>
      <c r="AD34" s="3"/>
      <c r="AE34" s="19"/>
      <c r="AF34" s="19">
        <f t="shared" si="0"/>
        <v>0</v>
      </c>
      <c r="AG34" s="19"/>
      <c r="AH34" s="19">
        <f t="shared" si="1"/>
        <v>0</v>
      </c>
      <c r="AI34" s="3"/>
    </row>
    <row r="35" spans="1:35" ht="41.25" customHeight="1" x14ac:dyDescent="0.2">
      <c r="A35" s="67" t="s">
        <v>119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9"/>
      <c r="Y35" s="70">
        <f>SUM(Y27:Y34)</f>
        <v>27750.699999999997</v>
      </c>
      <c r="Z35" s="64"/>
      <c r="AA35" s="65"/>
      <c r="AB35" s="65"/>
      <c r="AC35" s="65"/>
      <c r="AD35" s="65"/>
      <c r="AE35" s="65"/>
      <c r="AF35" s="65"/>
      <c r="AG35" s="65"/>
      <c r="AH35" s="65"/>
      <c r="AI35" s="66"/>
    </row>
    <row r="36" spans="1:35" ht="41.25" customHeight="1" x14ac:dyDescent="0.2">
      <c r="A36" s="49" t="s">
        <v>120</v>
      </c>
      <c r="B36" s="50"/>
      <c r="C36" s="50"/>
      <c r="D36" s="50"/>
      <c r="E36" s="50"/>
      <c r="F36" s="50"/>
      <c r="G36" s="50"/>
      <c r="H36" s="50"/>
      <c r="I36" s="50"/>
      <c r="J36" s="50"/>
      <c r="K36" s="51"/>
      <c r="L36" s="49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1"/>
      <c r="Z36" s="64"/>
      <c r="AA36" s="65"/>
      <c r="AB36" s="65"/>
      <c r="AC36" s="65"/>
      <c r="AD36" s="65"/>
      <c r="AE36" s="65"/>
      <c r="AF36" s="65"/>
      <c r="AG36" s="65"/>
      <c r="AH36" s="65"/>
      <c r="AI36" s="66"/>
    </row>
    <row r="37" spans="1:35" s="15" customFormat="1" ht="69" customHeight="1" x14ac:dyDescent="0.2">
      <c r="A37" s="1">
        <v>24</v>
      </c>
      <c r="B37" s="58" t="s">
        <v>51</v>
      </c>
      <c r="C37" s="58" t="s">
        <v>121</v>
      </c>
      <c r="D37" s="58" t="s">
        <v>122</v>
      </c>
      <c r="E37" s="74" t="s">
        <v>123</v>
      </c>
      <c r="F37" s="58" t="s">
        <v>124</v>
      </c>
      <c r="G37" s="58" t="s">
        <v>56</v>
      </c>
      <c r="H37" s="60" t="s">
        <v>57</v>
      </c>
      <c r="I37" s="60" t="s">
        <v>57</v>
      </c>
      <c r="J37" s="60" t="s">
        <v>58</v>
      </c>
      <c r="K37" s="56">
        <v>7</v>
      </c>
      <c r="L37" s="56"/>
      <c r="M37" s="57"/>
      <c r="N37" s="57">
        <v>3</v>
      </c>
      <c r="O37" s="57"/>
      <c r="P37" s="57"/>
      <c r="Q37" s="57"/>
      <c r="R37" s="57"/>
      <c r="S37" s="57"/>
      <c r="T37" s="56">
        <v>4</v>
      </c>
      <c r="U37" s="57"/>
      <c r="V37" s="57"/>
      <c r="W37" s="57"/>
      <c r="X37" s="72">
        <v>989.21</v>
      </c>
      <c r="Y37" s="4">
        <f>X37*K37</f>
        <v>6924.47</v>
      </c>
      <c r="Z37" s="3"/>
      <c r="AA37" s="3"/>
      <c r="AB37" s="3"/>
      <c r="AC37" s="3"/>
      <c r="AD37" s="3"/>
      <c r="AE37" s="19"/>
      <c r="AF37" s="19">
        <f t="shared" si="0"/>
        <v>0</v>
      </c>
      <c r="AG37" s="19"/>
      <c r="AH37" s="19">
        <f t="shared" si="1"/>
        <v>0</v>
      </c>
      <c r="AI37" s="3"/>
    </row>
    <row r="38" spans="1:35" s="15" customFormat="1" ht="69" customHeight="1" x14ac:dyDescent="0.2">
      <c r="A38" s="1">
        <v>25</v>
      </c>
      <c r="B38" s="58" t="s">
        <v>51</v>
      </c>
      <c r="C38" s="58" t="s">
        <v>121</v>
      </c>
      <c r="D38" s="58" t="s">
        <v>125</v>
      </c>
      <c r="E38" s="74" t="s">
        <v>126</v>
      </c>
      <c r="F38" s="58" t="s">
        <v>124</v>
      </c>
      <c r="G38" s="58" t="s">
        <v>56</v>
      </c>
      <c r="H38" s="60" t="s">
        <v>57</v>
      </c>
      <c r="I38" s="60" t="s">
        <v>57</v>
      </c>
      <c r="J38" s="60" t="s">
        <v>58</v>
      </c>
      <c r="K38" s="56">
        <v>2</v>
      </c>
      <c r="L38" s="57"/>
      <c r="M38" s="57"/>
      <c r="N38" s="56">
        <v>2</v>
      </c>
      <c r="O38" s="57"/>
      <c r="P38" s="57"/>
      <c r="Q38" s="57"/>
      <c r="R38" s="57"/>
      <c r="S38" s="57"/>
      <c r="T38" s="57"/>
      <c r="U38" s="57"/>
      <c r="V38" s="57"/>
      <c r="W38" s="57"/>
      <c r="X38" s="72">
        <v>363.57</v>
      </c>
      <c r="Y38" s="4">
        <f t="shared" ref="Y38:Y40" si="4">X38*K38</f>
        <v>727.14</v>
      </c>
      <c r="Z38" s="3"/>
      <c r="AA38" s="3"/>
      <c r="AB38" s="3"/>
      <c r="AC38" s="3"/>
      <c r="AD38" s="3"/>
      <c r="AE38" s="19"/>
      <c r="AF38" s="19">
        <f t="shared" si="0"/>
        <v>0</v>
      </c>
      <c r="AG38" s="19"/>
      <c r="AH38" s="19">
        <f t="shared" si="1"/>
        <v>0</v>
      </c>
      <c r="AI38" s="3"/>
    </row>
    <row r="39" spans="1:35" s="15" customFormat="1" ht="69" customHeight="1" x14ac:dyDescent="0.2">
      <c r="A39" s="1">
        <v>26</v>
      </c>
      <c r="B39" s="58" t="s">
        <v>51</v>
      </c>
      <c r="C39" s="58" t="s">
        <v>121</v>
      </c>
      <c r="D39" s="58" t="s">
        <v>127</v>
      </c>
      <c r="E39" s="74" t="s">
        <v>128</v>
      </c>
      <c r="F39" s="58" t="s">
        <v>129</v>
      </c>
      <c r="G39" s="58" t="s">
        <v>56</v>
      </c>
      <c r="H39" s="60" t="s">
        <v>57</v>
      </c>
      <c r="I39" s="60" t="s">
        <v>57</v>
      </c>
      <c r="J39" s="60" t="s">
        <v>58</v>
      </c>
      <c r="K39" s="56">
        <v>6</v>
      </c>
      <c r="L39" s="57"/>
      <c r="M39" s="57"/>
      <c r="N39" s="57"/>
      <c r="O39" s="57"/>
      <c r="P39" s="57"/>
      <c r="Q39" s="57"/>
      <c r="R39" s="56">
        <v>6</v>
      </c>
      <c r="S39" s="57"/>
      <c r="T39" s="57"/>
      <c r="U39" s="57"/>
      <c r="V39" s="57"/>
      <c r="W39" s="57"/>
      <c r="X39" s="61">
        <v>1902.23</v>
      </c>
      <c r="Y39" s="4">
        <f t="shared" si="4"/>
        <v>11413.380000000001</v>
      </c>
      <c r="Z39" s="3"/>
      <c r="AA39" s="3"/>
      <c r="AB39" s="3"/>
      <c r="AC39" s="3"/>
      <c r="AD39" s="3"/>
      <c r="AE39" s="19"/>
      <c r="AF39" s="19">
        <f t="shared" si="0"/>
        <v>0</v>
      </c>
      <c r="AG39" s="19"/>
      <c r="AH39" s="19">
        <f t="shared" si="1"/>
        <v>0</v>
      </c>
      <c r="AI39" s="3"/>
    </row>
    <row r="40" spans="1:35" s="15" customFormat="1" ht="69" customHeight="1" x14ac:dyDescent="0.2">
      <c r="A40" s="1">
        <v>27</v>
      </c>
      <c r="B40" s="58" t="s">
        <v>51</v>
      </c>
      <c r="C40" s="58" t="s">
        <v>121</v>
      </c>
      <c r="D40" s="58" t="s">
        <v>130</v>
      </c>
      <c r="E40" s="74" t="s">
        <v>131</v>
      </c>
      <c r="F40" s="58" t="s">
        <v>129</v>
      </c>
      <c r="G40" s="58" t="s">
        <v>56</v>
      </c>
      <c r="H40" s="60" t="s">
        <v>57</v>
      </c>
      <c r="I40" s="60" t="s">
        <v>57</v>
      </c>
      <c r="J40" s="60" t="s">
        <v>58</v>
      </c>
      <c r="K40" s="75">
        <v>2</v>
      </c>
      <c r="L40" s="57"/>
      <c r="M40" s="57"/>
      <c r="N40" s="57"/>
      <c r="O40" s="57"/>
      <c r="P40" s="57"/>
      <c r="Q40" s="56">
        <v>2</v>
      </c>
      <c r="R40" s="57"/>
      <c r="S40" s="57"/>
      <c r="T40" s="57"/>
      <c r="U40" s="57"/>
      <c r="V40" s="57"/>
      <c r="W40" s="57"/>
      <c r="X40" s="76">
        <v>5506.92</v>
      </c>
      <c r="Y40" s="4">
        <f t="shared" si="4"/>
        <v>11013.84</v>
      </c>
      <c r="Z40" s="3"/>
      <c r="AA40" s="3"/>
      <c r="AB40" s="3"/>
      <c r="AC40" s="3"/>
      <c r="AD40" s="3"/>
      <c r="AE40" s="19"/>
      <c r="AF40" s="19">
        <f t="shared" si="0"/>
        <v>0</v>
      </c>
      <c r="AG40" s="19"/>
      <c r="AH40" s="19">
        <f t="shared" si="1"/>
        <v>0</v>
      </c>
      <c r="AI40" s="3"/>
    </row>
    <row r="41" spans="1:35" ht="41.25" customHeight="1" x14ac:dyDescent="0.2">
      <c r="A41" s="67" t="s">
        <v>132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9"/>
      <c r="Y41" s="70">
        <f>SUM(Y37:Y40)</f>
        <v>30078.83</v>
      </c>
      <c r="Z41" s="64"/>
      <c r="AA41" s="65"/>
      <c r="AB41" s="65"/>
      <c r="AC41" s="65"/>
      <c r="AD41" s="65"/>
      <c r="AE41" s="65"/>
      <c r="AF41" s="65"/>
      <c r="AG41" s="65"/>
      <c r="AH41" s="65"/>
      <c r="AI41" s="66"/>
    </row>
    <row r="42" spans="1:35" ht="41.25" customHeight="1" x14ac:dyDescent="0.2">
      <c r="A42" s="49" t="s">
        <v>133</v>
      </c>
      <c r="B42" s="50"/>
      <c r="C42" s="50"/>
      <c r="D42" s="50"/>
      <c r="E42" s="50"/>
      <c r="F42" s="50"/>
      <c r="G42" s="50"/>
      <c r="H42" s="50"/>
      <c r="I42" s="50"/>
      <c r="J42" s="50"/>
      <c r="K42" s="51"/>
      <c r="L42" s="49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1"/>
      <c r="Z42" s="64"/>
      <c r="AA42" s="65"/>
      <c r="AB42" s="65"/>
      <c r="AC42" s="65"/>
      <c r="AD42" s="65"/>
      <c r="AE42" s="65"/>
      <c r="AF42" s="65"/>
      <c r="AG42" s="65"/>
      <c r="AH42" s="65"/>
      <c r="AI42" s="66"/>
    </row>
    <row r="43" spans="1:35" ht="56.25" customHeight="1" x14ac:dyDescent="0.2">
      <c r="A43" s="1">
        <v>28</v>
      </c>
      <c r="B43" s="58" t="s">
        <v>51</v>
      </c>
      <c r="C43" s="58" t="s">
        <v>114</v>
      </c>
      <c r="D43" s="58" t="s">
        <v>134</v>
      </c>
      <c r="E43" s="77" t="s">
        <v>135</v>
      </c>
      <c r="F43" s="60" t="s">
        <v>55</v>
      </c>
      <c r="G43" s="58" t="s">
        <v>56</v>
      </c>
      <c r="H43" s="55" t="s">
        <v>57</v>
      </c>
      <c r="I43" s="55" t="s">
        <v>57</v>
      </c>
      <c r="J43" s="55" t="s">
        <v>58</v>
      </c>
      <c r="K43" s="56">
        <v>4</v>
      </c>
      <c r="L43" s="56"/>
      <c r="M43" s="57"/>
      <c r="N43" s="56">
        <v>2</v>
      </c>
      <c r="O43" s="57"/>
      <c r="P43" s="56">
        <v>2</v>
      </c>
      <c r="Q43" s="57"/>
      <c r="R43" s="57"/>
      <c r="S43" s="56"/>
      <c r="T43" s="57"/>
      <c r="U43" s="57"/>
      <c r="V43" s="57"/>
      <c r="W43" s="57"/>
      <c r="X43" s="62">
        <v>40610.620000000003</v>
      </c>
      <c r="Y43" s="4">
        <f>X43*K43</f>
        <v>162442.48000000001</v>
      </c>
      <c r="Z43" s="3"/>
      <c r="AA43" s="3"/>
      <c r="AB43" s="3"/>
      <c r="AC43" s="3"/>
      <c r="AD43" s="3"/>
      <c r="AE43" s="19"/>
      <c r="AF43" s="19">
        <f t="shared" si="0"/>
        <v>0</v>
      </c>
      <c r="AG43" s="19"/>
      <c r="AH43" s="19">
        <f t="shared" si="1"/>
        <v>0</v>
      </c>
      <c r="AI43" s="3"/>
    </row>
    <row r="44" spans="1:35" ht="50.25" customHeight="1" x14ac:dyDescent="0.2">
      <c r="A44" s="1">
        <v>29</v>
      </c>
      <c r="B44" s="58" t="s">
        <v>51</v>
      </c>
      <c r="C44" s="58" t="s">
        <v>114</v>
      </c>
      <c r="D44" s="58" t="s">
        <v>136</v>
      </c>
      <c r="E44" s="77" t="s">
        <v>137</v>
      </c>
      <c r="F44" s="60" t="s">
        <v>55</v>
      </c>
      <c r="G44" s="58" t="s">
        <v>56</v>
      </c>
      <c r="H44" s="55" t="s">
        <v>57</v>
      </c>
      <c r="I44" s="55" t="s">
        <v>57</v>
      </c>
      <c r="J44" s="55" t="s">
        <v>58</v>
      </c>
      <c r="K44" s="56">
        <v>4</v>
      </c>
      <c r="L44" s="56"/>
      <c r="M44" s="57"/>
      <c r="N44" s="56">
        <v>1</v>
      </c>
      <c r="O44" s="57"/>
      <c r="P44" s="57"/>
      <c r="Q44" s="56">
        <v>2</v>
      </c>
      <c r="R44" s="57"/>
      <c r="S44" s="56">
        <v>1</v>
      </c>
      <c r="T44" s="57"/>
      <c r="U44" s="57"/>
      <c r="V44" s="57"/>
      <c r="W44" s="57"/>
      <c r="X44" s="63">
        <v>18740.150000000001</v>
      </c>
      <c r="Y44" s="4">
        <f t="shared" ref="Y44:Y46" si="5">X44*K44</f>
        <v>74960.600000000006</v>
      </c>
      <c r="Z44" s="3"/>
      <c r="AA44" s="3"/>
      <c r="AB44" s="3"/>
      <c r="AC44" s="3"/>
      <c r="AD44" s="3"/>
      <c r="AE44" s="19"/>
      <c r="AF44" s="19">
        <f t="shared" si="0"/>
        <v>0</v>
      </c>
      <c r="AG44" s="19"/>
      <c r="AH44" s="19">
        <f t="shared" si="1"/>
        <v>0</v>
      </c>
      <c r="AI44" s="3"/>
    </row>
    <row r="45" spans="1:35" ht="54.75" customHeight="1" x14ac:dyDescent="0.2">
      <c r="A45" s="1">
        <v>30</v>
      </c>
      <c r="B45" s="58" t="s">
        <v>51</v>
      </c>
      <c r="C45" s="58" t="s">
        <v>52</v>
      </c>
      <c r="D45" s="58" t="s">
        <v>138</v>
      </c>
      <c r="E45" s="77" t="s">
        <v>139</v>
      </c>
      <c r="F45" s="60" t="s">
        <v>55</v>
      </c>
      <c r="G45" s="58" t="s">
        <v>56</v>
      </c>
      <c r="H45" s="55" t="s">
        <v>57</v>
      </c>
      <c r="I45" s="55" t="s">
        <v>57</v>
      </c>
      <c r="J45" s="55" t="s">
        <v>58</v>
      </c>
      <c r="K45" s="56">
        <v>4</v>
      </c>
      <c r="L45" s="56"/>
      <c r="M45" s="57"/>
      <c r="N45" s="56">
        <v>2</v>
      </c>
      <c r="O45" s="57"/>
      <c r="P45" s="56">
        <v>2</v>
      </c>
      <c r="Q45" s="57"/>
      <c r="R45" s="57"/>
      <c r="S45" s="57"/>
      <c r="T45" s="57"/>
      <c r="U45" s="57"/>
      <c r="V45" s="57"/>
      <c r="W45" s="57"/>
      <c r="X45" s="63">
        <v>11581.130000000001</v>
      </c>
      <c r="Y45" s="4">
        <f t="shared" si="5"/>
        <v>46324.520000000004</v>
      </c>
      <c r="Z45" s="3"/>
      <c r="AA45" s="3"/>
      <c r="AB45" s="3"/>
      <c r="AC45" s="3"/>
      <c r="AD45" s="3"/>
      <c r="AE45" s="19"/>
      <c r="AF45" s="19">
        <f t="shared" si="0"/>
        <v>0</v>
      </c>
      <c r="AG45" s="19"/>
      <c r="AH45" s="19">
        <f t="shared" si="1"/>
        <v>0</v>
      </c>
      <c r="AI45" s="3"/>
    </row>
    <row r="46" spans="1:35" ht="60" customHeight="1" x14ac:dyDescent="0.2">
      <c r="A46" s="1">
        <v>31</v>
      </c>
      <c r="B46" s="58" t="s">
        <v>51</v>
      </c>
      <c r="C46" s="58" t="s">
        <v>52</v>
      </c>
      <c r="D46" s="58" t="s">
        <v>140</v>
      </c>
      <c r="E46" s="77" t="s">
        <v>141</v>
      </c>
      <c r="F46" s="60" t="s">
        <v>55</v>
      </c>
      <c r="G46" s="58" t="s">
        <v>56</v>
      </c>
      <c r="H46" s="55" t="s">
        <v>57</v>
      </c>
      <c r="I46" s="55" t="s">
        <v>57</v>
      </c>
      <c r="J46" s="55" t="s">
        <v>58</v>
      </c>
      <c r="K46" s="56">
        <v>2</v>
      </c>
      <c r="L46" s="56"/>
      <c r="M46" s="57"/>
      <c r="N46" s="56">
        <v>1</v>
      </c>
      <c r="O46" s="57"/>
      <c r="P46" s="57"/>
      <c r="Q46" s="57"/>
      <c r="R46" s="57"/>
      <c r="S46" s="56">
        <v>1</v>
      </c>
      <c r="T46" s="57"/>
      <c r="U46" s="57"/>
      <c r="V46" s="57"/>
      <c r="W46" s="57"/>
      <c r="X46" s="61">
        <v>10775.27</v>
      </c>
      <c r="Y46" s="4">
        <f t="shared" si="5"/>
        <v>21550.54</v>
      </c>
      <c r="Z46" s="3"/>
      <c r="AA46" s="3"/>
      <c r="AB46" s="3"/>
      <c r="AC46" s="3"/>
      <c r="AD46" s="3"/>
      <c r="AE46" s="19"/>
      <c r="AF46" s="19">
        <f t="shared" si="0"/>
        <v>0</v>
      </c>
      <c r="AG46" s="19"/>
      <c r="AH46" s="19">
        <f t="shared" si="1"/>
        <v>0</v>
      </c>
      <c r="AI46" s="3"/>
    </row>
    <row r="47" spans="1:35" ht="41.25" customHeight="1" x14ac:dyDescent="0.2">
      <c r="A47" s="67" t="s">
        <v>142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9"/>
      <c r="Y47" s="70">
        <f>SUM(Y43:Y46)</f>
        <v>305278.14</v>
      </c>
      <c r="Z47" s="64"/>
      <c r="AA47" s="65"/>
      <c r="AB47" s="65"/>
      <c r="AC47" s="65"/>
      <c r="AD47" s="65"/>
      <c r="AE47" s="65"/>
      <c r="AF47" s="65"/>
      <c r="AG47" s="65"/>
      <c r="AH47" s="65"/>
      <c r="AI47" s="66"/>
    </row>
    <row r="48" spans="1:35" ht="41.25" customHeight="1" x14ac:dyDescent="0.2">
      <c r="A48" s="49" t="s">
        <v>143</v>
      </c>
      <c r="B48" s="50"/>
      <c r="C48" s="50"/>
      <c r="D48" s="50"/>
      <c r="E48" s="50"/>
      <c r="F48" s="50"/>
      <c r="G48" s="50"/>
      <c r="H48" s="50"/>
      <c r="I48" s="50"/>
      <c r="J48" s="50"/>
      <c r="K48" s="51"/>
      <c r="L48" s="49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1"/>
      <c r="Z48" s="64"/>
      <c r="AA48" s="65"/>
      <c r="AB48" s="65"/>
      <c r="AC48" s="65"/>
      <c r="AD48" s="65"/>
      <c r="AE48" s="65"/>
      <c r="AF48" s="65"/>
      <c r="AG48" s="65"/>
      <c r="AH48" s="65"/>
      <c r="AI48" s="66"/>
    </row>
    <row r="49" spans="1:35" ht="41.25" customHeight="1" x14ac:dyDescent="0.2">
      <c r="A49" s="1">
        <v>32</v>
      </c>
      <c r="B49" s="60" t="s">
        <v>144</v>
      </c>
      <c r="C49" s="60" t="s">
        <v>98</v>
      </c>
      <c r="D49" s="60" t="s">
        <v>145</v>
      </c>
      <c r="E49" s="78" t="s">
        <v>146</v>
      </c>
      <c r="F49" s="60" t="s">
        <v>147</v>
      </c>
      <c r="G49" s="60" t="s">
        <v>56</v>
      </c>
      <c r="H49" s="55" t="s">
        <v>57</v>
      </c>
      <c r="I49" s="55" t="s">
        <v>57</v>
      </c>
      <c r="J49" s="55" t="s">
        <v>58</v>
      </c>
      <c r="K49" s="56">
        <v>44</v>
      </c>
      <c r="L49" s="57"/>
      <c r="M49" s="56"/>
      <c r="N49" s="56">
        <v>4</v>
      </c>
      <c r="O49" s="57"/>
      <c r="P49" s="56">
        <v>10</v>
      </c>
      <c r="Q49" s="56">
        <v>20</v>
      </c>
      <c r="R49" s="57"/>
      <c r="S49" s="57"/>
      <c r="T49" s="56">
        <v>10</v>
      </c>
      <c r="U49" s="57"/>
      <c r="V49" s="57"/>
      <c r="W49" s="57"/>
      <c r="X49" s="72">
        <v>180.75</v>
      </c>
      <c r="Y49" s="4">
        <f>X49*K49</f>
        <v>7953</v>
      </c>
      <c r="Z49" s="3"/>
      <c r="AA49" s="3"/>
      <c r="AB49" s="3"/>
      <c r="AC49" s="3"/>
      <c r="AD49" s="3"/>
      <c r="AE49" s="19"/>
      <c r="AF49" s="19">
        <f t="shared" si="0"/>
        <v>0</v>
      </c>
      <c r="AG49" s="19"/>
      <c r="AH49" s="19">
        <f t="shared" si="1"/>
        <v>0</v>
      </c>
      <c r="AI49" s="3"/>
    </row>
    <row r="50" spans="1:35" ht="41.25" customHeight="1" x14ac:dyDescent="0.2">
      <c r="A50" s="1">
        <v>33</v>
      </c>
      <c r="B50" s="60" t="s">
        <v>144</v>
      </c>
      <c r="C50" s="60" t="s">
        <v>98</v>
      </c>
      <c r="D50" s="60" t="s">
        <v>148</v>
      </c>
      <c r="E50" s="78" t="s">
        <v>149</v>
      </c>
      <c r="F50" s="60" t="s">
        <v>147</v>
      </c>
      <c r="G50" s="60" t="s">
        <v>56</v>
      </c>
      <c r="H50" s="55" t="s">
        <v>57</v>
      </c>
      <c r="I50" s="55" t="s">
        <v>57</v>
      </c>
      <c r="J50" s="55" t="s">
        <v>58</v>
      </c>
      <c r="K50" s="56">
        <v>44</v>
      </c>
      <c r="L50" s="57"/>
      <c r="M50" s="56"/>
      <c r="N50" s="56">
        <v>4</v>
      </c>
      <c r="O50" s="57"/>
      <c r="P50" s="56">
        <v>10</v>
      </c>
      <c r="Q50" s="56">
        <v>20</v>
      </c>
      <c r="R50" s="57"/>
      <c r="S50" s="57"/>
      <c r="T50" s="56">
        <v>10</v>
      </c>
      <c r="U50" s="57"/>
      <c r="V50" s="57"/>
      <c r="W50" s="57"/>
      <c r="X50" s="72">
        <v>160.41</v>
      </c>
      <c r="Y50" s="4">
        <f t="shared" ref="Y50:Y54" si="6">X50*K50</f>
        <v>7058.04</v>
      </c>
      <c r="Z50" s="3"/>
      <c r="AA50" s="3"/>
      <c r="AB50" s="3"/>
      <c r="AC50" s="3"/>
      <c r="AD50" s="3"/>
      <c r="AE50" s="19"/>
      <c r="AF50" s="19">
        <f t="shared" si="0"/>
        <v>0</v>
      </c>
      <c r="AG50" s="19"/>
      <c r="AH50" s="19">
        <f t="shared" si="1"/>
        <v>0</v>
      </c>
      <c r="AI50" s="3"/>
    </row>
    <row r="51" spans="1:35" ht="41.25" customHeight="1" x14ac:dyDescent="0.2">
      <c r="A51" s="1">
        <v>34</v>
      </c>
      <c r="B51" s="60" t="s">
        <v>144</v>
      </c>
      <c r="C51" s="60" t="s">
        <v>98</v>
      </c>
      <c r="D51" s="60" t="s">
        <v>150</v>
      </c>
      <c r="E51" s="78" t="s">
        <v>151</v>
      </c>
      <c r="F51" s="60" t="s">
        <v>152</v>
      </c>
      <c r="G51" s="60" t="s">
        <v>56</v>
      </c>
      <c r="H51" s="55" t="s">
        <v>57</v>
      </c>
      <c r="I51" s="55" t="s">
        <v>57</v>
      </c>
      <c r="J51" s="55" t="s">
        <v>58</v>
      </c>
      <c r="K51" s="56">
        <v>20</v>
      </c>
      <c r="L51" s="57"/>
      <c r="M51" s="56"/>
      <c r="N51" s="56">
        <v>20</v>
      </c>
      <c r="O51" s="57"/>
      <c r="P51" s="57"/>
      <c r="Q51" s="57"/>
      <c r="R51" s="57"/>
      <c r="S51" s="57"/>
      <c r="T51" s="57"/>
      <c r="U51" s="57"/>
      <c r="V51" s="57"/>
      <c r="W51" s="57"/>
      <c r="X51" s="72">
        <v>742.66</v>
      </c>
      <c r="Y51" s="4">
        <f t="shared" si="6"/>
        <v>14853.199999999999</v>
      </c>
      <c r="Z51" s="3"/>
      <c r="AA51" s="3"/>
      <c r="AB51" s="3"/>
      <c r="AC51" s="3"/>
      <c r="AD51" s="3"/>
      <c r="AE51" s="19"/>
      <c r="AF51" s="19">
        <f t="shared" si="0"/>
        <v>0</v>
      </c>
      <c r="AG51" s="19"/>
      <c r="AH51" s="19">
        <f t="shared" si="1"/>
        <v>0</v>
      </c>
      <c r="AI51" s="3"/>
    </row>
    <row r="52" spans="1:35" ht="41.25" customHeight="1" x14ac:dyDescent="0.2">
      <c r="A52" s="1">
        <v>35</v>
      </c>
      <c r="B52" s="60" t="s">
        <v>144</v>
      </c>
      <c r="C52" s="60" t="s">
        <v>98</v>
      </c>
      <c r="D52" s="60" t="s">
        <v>153</v>
      </c>
      <c r="E52" s="78" t="s">
        <v>154</v>
      </c>
      <c r="F52" s="60" t="s">
        <v>147</v>
      </c>
      <c r="G52" s="60" t="s">
        <v>56</v>
      </c>
      <c r="H52" s="55" t="s">
        <v>57</v>
      </c>
      <c r="I52" s="55" t="s">
        <v>57</v>
      </c>
      <c r="J52" s="55" t="s">
        <v>58</v>
      </c>
      <c r="K52" s="56">
        <v>24</v>
      </c>
      <c r="L52" s="57"/>
      <c r="M52" s="57"/>
      <c r="N52" s="57"/>
      <c r="O52" s="57"/>
      <c r="P52" s="56">
        <v>6</v>
      </c>
      <c r="Q52" s="56">
        <v>12</v>
      </c>
      <c r="R52" s="57"/>
      <c r="S52" s="57"/>
      <c r="T52" s="56">
        <v>6</v>
      </c>
      <c r="U52" s="57"/>
      <c r="V52" s="57"/>
      <c r="W52" s="57"/>
      <c r="X52" s="72">
        <v>34.07</v>
      </c>
      <c r="Y52" s="4">
        <f t="shared" si="6"/>
        <v>817.68000000000006</v>
      </c>
      <c r="Z52" s="3"/>
      <c r="AA52" s="3"/>
      <c r="AB52" s="3"/>
      <c r="AC52" s="3"/>
      <c r="AD52" s="3"/>
      <c r="AE52" s="19"/>
      <c r="AF52" s="19">
        <f t="shared" ref="AF52" si="7">AE52*K52</f>
        <v>0</v>
      </c>
      <c r="AG52" s="19"/>
      <c r="AH52" s="19">
        <f t="shared" ref="AH52" si="8">AG52*K52</f>
        <v>0</v>
      </c>
      <c r="AI52" s="3"/>
    </row>
    <row r="53" spans="1:35" ht="41.25" customHeight="1" x14ac:dyDescent="0.2">
      <c r="A53" s="1">
        <v>36</v>
      </c>
      <c r="B53" s="60" t="s">
        <v>144</v>
      </c>
      <c r="C53" s="60" t="s">
        <v>98</v>
      </c>
      <c r="D53" s="60" t="s">
        <v>155</v>
      </c>
      <c r="E53" s="78" t="s">
        <v>156</v>
      </c>
      <c r="F53" s="60" t="s">
        <v>147</v>
      </c>
      <c r="G53" s="60" t="s">
        <v>56</v>
      </c>
      <c r="H53" s="55" t="s">
        <v>57</v>
      </c>
      <c r="I53" s="55" t="s">
        <v>57</v>
      </c>
      <c r="J53" s="55" t="s">
        <v>58</v>
      </c>
      <c r="K53" s="56">
        <v>9</v>
      </c>
      <c r="L53" s="57"/>
      <c r="M53" s="56"/>
      <c r="N53" s="56">
        <v>9</v>
      </c>
      <c r="O53" s="57"/>
      <c r="P53" s="57"/>
      <c r="Q53" s="57"/>
      <c r="R53" s="57"/>
      <c r="S53" s="57"/>
      <c r="T53" s="57"/>
      <c r="U53" s="57"/>
      <c r="V53" s="57"/>
      <c r="W53" s="57"/>
      <c r="X53" s="72">
        <v>163.27000000000001</v>
      </c>
      <c r="Y53" s="4">
        <f t="shared" si="6"/>
        <v>1469.43</v>
      </c>
      <c r="Z53" s="3"/>
      <c r="AA53" s="3"/>
      <c r="AB53" s="3"/>
      <c r="AC53" s="3"/>
      <c r="AD53" s="3"/>
      <c r="AE53" s="19"/>
      <c r="AF53" s="19">
        <f t="shared" si="0"/>
        <v>0</v>
      </c>
      <c r="AG53" s="19"/>
      <c r="AH53" s="19">
        <f t="shared" si="1"/>
        <v>0</v>
      </c>
      <c r="AI53" s="3"/>
    </row>
    <row r="54" spans="1:35" ht="41.25" customHeight="1" x14ac:dyDescent="0.2">
      <c r="A54" s="1">
        <v>37</v>
      </c>
      <c r="B54" s="60" t="s">
        <v>144</v>
      </c>
      <c r="C54" s="60" t="s">
        <v>98</v>
      </c>
      <c r="D54" s="60" t="s">
        <v>157</v>
      </c>
      <c r="E54" s="78" t="s">
        <v>158</v>
      </c>
      <c r="F54" s="60" t="s">
        <v>147</v>
      </c>
      <c r="G54" s="60" t="s">
        <v>56</v>
      </c>
      <c r="H54" s="55" t="s">
        <v>57</v>
      </c>
      <c r="I54" s="55" t="s">
        <v>57</v>
      </c>
      <c r="J54" s="55" t="s">
        <v>58</v>
      </c>
      <c r="K54" s="56">
        <v>33</v>
      </c>
      <c r="L54" s="57"/>
      <c r="M54" s="56"/>
      <c r="N54" s="56">
        <v>9</v>
      </c>
      <c r="O54" s="57"/>
      <c r="P54" s="56">
        <v>6</v>
      </c>
      <c r="Q54" s="56">
        <v>12</v>
      </c>
      <c r="R54" s="57"/>
      <c r="S54" s="57"/>
      <c r="T54" s="56">
        <v>6</v>
      </c>
      <c r="U54" s="57"/>
      <c r="V54" s="57"/>
      <c r="W54" s="57"/>
      <c r="X54" s="72">
        <v>117.18</v>
      </c>
      <c r="Y54" s="4">
        <f t="shared" si="6"/>
        <v>3866.94</v>
      </c>
      <c r="Z54" s="3"/>
      <c r="AA54" s="3"/>
      <c r="AB54" s="3"/>
      <c r="AC54" s="3"/>
      <c r="AD54" s="3"/>
      <c r="AE54" s="19"/>
      <c r="AF54" s="19">
        <f t="shared" si="0"/>
        <v>0</v>
      </c>
      <c r="AG54" s="19"/>
      <c r="AH54" s="19">
        <f t="shared" si="1"/>
        <v>0</v>
      </c>
      <c r="AI54" s="3"/>
    </row>
    <row r="55" spans="1:35" ht="41.25" customHeight="1" x14ac:dyDescent="0.2">
      <c r="A55" s="67" t="s">
        <v>159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9"/>
      <c r="Y55" s="79">
        <f>SUM(Y49:Y54)</f>
        <v>36018.29</v>
      </c>
      <c r="Z55" s="3"/>
      <c r="AA55" s="3"/>
      <c r="AB55" s="3"/>
      <c r="AC55" s="3"/>
      <c r="AD55" s="3"/>
      <c r="AE55" s="19"/>
      <c r="AF55" s="19"/>
      <c r="AG55" s="19"/>
      <c r="AH55" s="19"/>
      <c r="AI55" s="3"/>
    </row>
    <row r="56" spans="1:35" ht="30.75" customHeight="1" x14ac:dyDescent="0.2">
      <c r="A56" s="46" t="s">
        <v>45</v>
      </c>
      <c r="B56" s="46"/>
      <c r="C56" s="46"/>
      <c r="D56" s="46"/>
      <c r="E56" s="46"/>
      <c r="F56" s="46"/>
      <c r="G56" s="46"/>
      <c r="H56" s="46"/>
      <c r="I56" s="46"/>
      <c r="J56" s="46"/>
      <c r="K56" s="39">
        <f>SUM(K9:K54)</f>
        <v>359</v>
      </c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9"/>
      <c r="X56" s="38"/>
      <c r="Y56" s="80">
        <f>Y55+Y47+Y41+Y35+Y25</f>
        <v>1001821.96</v>
      </c>
      <c r="Z56" s="3"/>
      <c r="AA56" s="3"/>
      <c r="AB56" s="3"/>
      <c r="AC56" s="3"/>
      <c r="AD56" s="3"/>
      <c r="AE56" s="19"/>
      <c r="AF56" s="19">
        <f>SUM(AF9:AF54)</f>
        <v>0</v>
      </c>
      <c r="AG56" s="33"/>
      <c r="AH56" s="19">
        <f>SUM(AH9:AH54)</f>
        <v>0</v>
      </c>
      <c r="AI56" s="11"/>
    </row>
    <row r="57" spans="1:35" ht="35.25" customHeight="1" x14ac:dyDescent="0.2"/>
    <row r="58" spans="1:35" ht="45" customHeight="1" x14ac:dyDescent="0.2">
      <c r="A58" s="43" t="s">
        <v>41</v>
      </c>
      <c r="B58" s="43"/>
      <c r="C58" s="43"/>
      <c r="D58" s="47" t="s">
        <v>43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35"/>
    </row>
    <row r="59" spans="1:35" ht="231" customHeight="1" x14ac:dyDescent="0.2">
      <c r="A59" s="43" t="s">
        <v>44</v>
      </c>
      <c r="B59" s="43"/>
      <c r="C59" s="43"/>
      <c r="D59" s="44" t="s">
        <v>160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36"/>
    </row>
    <row r="60" spans="1:35" x14ac:dyDescent="0.2">
      <c r="C60" s="2"/>
      <c r="D60" s="2"/>
      <c r="E60"/>
      <c r="F60"/>
      <c r="G60"/>
      <c r="H60"/>
      <c r="I60"/>
      <c r="J60"/>
    </row>
    <row r="61" spans="1:35" ht="15" x14ac:dyDescent="0.25">
      <c r="B61" s="20"/>
      <c r="C61" s="21"/>
      <c r="D61" s="21"/>
      <c r="E61" s="20"/>
      <c r="F61" s="20"/>
      <c r="G61" s="20"/>
      <c r="H61" s="20"/>
      <c r="I61"/>
      <c r="J61"/>
    </row>
    <row r="62" spans="1:35" ht="15" x14ac:dyDescent="0.25">
      <c r="B62" s="20"/>
      <c r="C62" s="22"/>
      <c r="D62" s="23"/>
      <c r="E62" s="24"/>
      <c r="F62" s="25"/>
      <c r="G62" s="25"/>
      <c r="H62" s="25"/>
      <c r="I62"/>
      <c r="J62"/>
    </row>
    <row r="63" spans="1:35" ht="15" x14ac:dyDescent="0.25">
      <c r="B63" s="20"/>
      <c r="C63" s="40"/>
      <c r="D63" s="40"/>
      <c r="E63" s="40"/>
      <c r="F63" s="26" t="s">
        <v>32</v>
      </c>
      <c r="G63" s="27"/>
      <c r="H63" s="21"/>
      <c r="I63"/>
      <c r="J63"/>
    </row>
    <row r="64" spans="1:35" ht="15" x14ac:dyDescent="0.25">
      <c r="B64" s="20"/>
      <c r="C64" s="28"/>
      <c r="D64" s="20"/>
      <c r="E64" s="21"/>
      <c r="F64" s="21"/>
      <c r="G64" s="26"/>
      <c r="H64" s="29"/>
      <c r="I64"/>
      <c r="J64"/>
    </row>
    <row r="65" spans="2:10" ht="15" x14ac:dyDescent="0.25">
      <c r="B65" s="20"/>
      <c r="C65" s="40"/>
      <c r="D65" s="40"/>
      <c r="E65" s="40"/>
      <c r="F65" s="26" t="s">
        <v>33</v>
      </c>
      <c r="G65" s="26"/>
      <c r="H65" s="29"/>
      <c r="I65"/>
      <c r="J65"/>
    </row>
    <row r="66" spans="2:10" ht="15" x14ac:dyDescent="0.25">
      <c r="B66" s="20"/>
      <c r="C66" s="22"/>
      <c r="D66" s="20"/>
      <c r="E66" s="21"/>
      <c r="F66" s="25"/>
      <c r="G66" s="25"/>
      <c r="H66" s="25"/>
      <c r="I66"/>
      <c r="J66"/>
    </row>
    <row r="67" spans="2:10" ht="15" x14ac:dyDescent="0.25">
      <c r="B67" s="20"/>
      <c r="C67" s="40"/>
      <c r="D67" s="40"/>
      <c r="E67" s="40"/>
      <c r="F67" s="30" t="s">
        <v>34</v>
      </c>
      <c r="G67" s="25"/>
      <c r="H67" s="25"/>
      <c r="I67"/>
      <c r="J67"/>
    </row>
    <row r="68" spans="2:10" ht="15" x14ac:dyDescent="0.25">
      <c r="B68" s="20"/>
      <c r="C68" s="22"/>
      <c r="D68" s="31"/>
      <c r="E68" s="24"/>
      <c r="F68" s="25"/>
      <c r="G68" s="25"/>
      <c r="H68" s="25"/>
      <c r="I68"/>
      <c r="J68"/>
    </row>
    <row r="69" spans="2:10" ht="15" x14ac:dyDescent="0.25">
      <c r="B69" s="20"/>
      <c r="C69" s="22"/>
      <c r="D69" s="31"/>
      <c r="E69" s="24"/>
      <c r="F69" s="25"/>
      <c r="G69" s="25"/>
      <c r="H69" s="25"/>
      <c r="I69"/>
      <c r="J69"/>
    </row>
    <row r="70" spans="2:10" ht="15" x14ac:dyDescent="0.25">
      <c r="B70" s="20" t="s">
        <v>35</v>
      </c>
      <c r="C70" s="22"/>
      <c r="D70" s="32"/>
      <c r="E70" s="25"/>
      <c r="F70" s="25"/>
      <c r="G70" s="25"/>
      <c r="H70" s="25"/>
      <c r="I70"/>
      <c r="J70"/>
    </row>
    <row r="71" spans="2:10" ht="15" x14ac:dyDescent="0.25">
      <c r="B71" s="20"/>
      <c r="C71" s="20"/>
      <c r="D71" s="20"/>
      <c r="E71" s="25" t="s">
        <v>47</v>
      </c>
      <c r="F71" s="21"/>
      <c r="G71" s="21"/>
      <c r="H71" s="21"/>
    </row>
    <row r="72" spans="2:10" ht="15" x14ac:dyDescent="0.25">
      <c r="B72" s="20"/>
      <c r="C72" s="20"/>
      <c r="D72" s="20"/>
      <c r="E72" s="21"/>
      <c r="F72" s="21"/>
      <c r="G72" s="21"/>
      <c r="H72" s="21"/>
    </row>
    <row r="73" spans="2:10" ht="15" x14ac:dyDescent="0.25">
      <c r="B73" s="20"/>
      <c r="C73" s="20"/>
      <c r="D73" s="20"/>
      <c r="E73" s="21"/>
      <c r="F73" s="21"/>
      <c r="G73" s="21"/>
      <c r="H73" s="21"/>
    </row>
    <row r="74" spans="2:10" ht="15" x14ac:dyDescent="0.25">
      <c r="B74" s="20"/>
      <c r="C74" s="20"/>
      <c r="D74" s="20"/>
      <c r="E74" s="21"/>
      <c r="F74" s="21"/>
      <c r="G74" s="21"/>
      <c r="H74" s="21"/>
    </row>
    <row r="75" spans="2:10" ht="15" x14ac:dyDescent="0.25">
      <c r="B75" s="20"/>
      <c r="C75" s="20"/>
      <c r="D75" s="20"/>
      <c r="E75" s="21"/>
      <c r="F75" s="21"/>
      <c r="G75" s="21"/>
      <c r="H75" s="21"/>
    </row>
    <row r="76" spans="2:10" ht="15" x14ac:dyDescent="0.25">
      <c r="B76" s="20"/>
      <c r="C76" s="20"/>
      <c r="D76" s="20"/>
      <c r="E76" s="21"/>
      <c r="F76" s="21"/>
      <c r="G76" s="21"/>
      <c r="H76" s="21"/>
    </row>
    <row r="77" spans="2:10" ht="15" x14ac:dyDescent="0.25">
      <c r="B77" s="20"/>
      <c r="C77" s="20"/>
      <c r="D77" s="20"/>
      <c r="E77" s="21"/>
      <c r="F77" s="21"/>
      <c r="G77" s="21"/>
      <c r="H77" s="21"/>
    </row>
  </sheetData>
  <protectedRanges>
    <protectedRange sqref="E10:E24" name="Диапазон3"/>
    <protectedRange sqref="E27:E34" name="Диапазон3_1"/>
    <protectedRange sqref="E37:E40" name="Диапазон3_2"/>
    <protectedRange sqref="E43:E46" name="Диапазон3_3"/>
    <protectedRange sqref="E49:E55" name="Диапазон3_4"/>
  </protectedRanges>
  <mergeCells count="37">
    <mergeCell ref="A55:X55"/>
    <mergeCell ref="A47:X47"/>
    <mergeCell ref="Z47:AI47"/>
    <mergeCell ref="A48:K48"/>
    <mergeCell ref="L48:Y48"/>
    <mergeCell ref="Z48:AI48"/>
    <mergeCell ref="A41:X41"/>
    <mergeCell ref="Z41:AI41"/>
    <mergeCell ref="A42:K42"/>
    <mergeCell ref="L42:Y42"/>
    <mergeCell ref="Z42:AI42"/>
    <mergeCell ref="A35:X35"/>
    <mergeCell ref="Z35:AI35"/>
    <mergeCell ref="A36:K36"/>
    <mergeCell ref="L36:Y36"/>
    <mergeCell ref="Z36:AI36"/>
    <mergeCell ref="Z25:AI25"/>
    <mergeCell ref="A25:X25"/>
    <mergeCell ref="A26:K26"/>
    <mergeCell ref="L26:Y26"/>
    <mergeCell ref="Z26:AI26"/>
    <mergeCell ref="C63:E63"/>
    <mergeCell ref="C65:E65"/>
    <mergeCell ref="C67:E67"/>
    <mergeCell ref="D3:K3"/>
    <mergeCell ref="D4:K4"/>
    <mergeCell ref="D5:K5"/>
    <mergeCell ref="A59:C59"/>
    <mergeCell ref="D59:AH59"/>
    <mergeCell ref="L7:W7"/>
    <mergeCell ref="A56:J56"/>
    <mergeCell ref="A58:C58"/>
    <mergeCell ref="D58:AH58"/>
    <mergeCell ref="Z7:AI7"/>
    <mergeCell ref="A9:K9"/>
    <mergeCell ref="L9:Y9"/>
    <mergeCell ref="Z9:AI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2021-02-15T12:29:28Z</dcterms:modified>
</cp:coreProperties>
</file>